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ula.ferreira.GARANTIAMUTUA\Desktop\"/>
    </mc:Choice>
  </mc:AlternateContent>
  <xr:revisionPtr revIDLastSave="0" documentId="13_ncr:1_{48F9B479-616C-4129-B1FC-0967001901FC}" xr6:coauthVersionLast="47" xr6:coauthVersionMax="47" xr10:uidLastSave="{00000000-0000-0000-0000-000000000000}"/>
  <bookViews>
    <workbookView xWindow="-110" yWindow="-110" windowWidth="19420" windowHeight="10300" tabRatio="791" xr2:uid="{00000000-000D-0000-FFFF-FFFF00000000}"/>
  </bookViews>
  <sheets>
    <sheet name="Ficha BF" sheetId="1" r:id="rId1"/>
    <sheet name="Dados" sheetId="2" state="hidden" r:id="rId2"/>
  </sheets>
  <definedNames>
    <definedName name="_xlnm._FilterDatabase" localSheetId="1" hidden="1">Dados!$M$1:$M$9</definedName>
    <definedName name="_xlnm._FilterDatabase" localSheetId="0" hidden="1">'Ficha BF'!#REF!</definedName>
    <definedName name="_xlnm.Print_Area" localSheetId="0">'Ficha BF'!$A$1:$AN$5833</definedName>
    <definedName name="carg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0" i="1" l="1"/>
  <c r="AE200" i="1" l="1"/>
  <c r="AH172" i="1"/>
  <c r="AB186" i="1"/>
  <c r="V186" i="1"/>
  <c r="P186" i="1"/>
  <c r="J186" i="1"/>
  <c r="N166" i="1"/>
  <c r="AH129" i="1" l="1"/>
  <c r="R129" i="1" s="1"/>
  <c r="AH131" i="1"/>
  <c r="R131" i="1" s="1"/>
  <c r="O200" i="1"/>
  <c r="P194" i="1"/>
  <c r="J194" i="1"/>
  <c r="AD72" i="1"/>
  <c r="AJ72" i="1" s="1"/>
  <c r="AJ50" i="1" l="1"/>
  <c r="AJ70" i="1"/>
  <c r="AJ54" i="1"/>
  <c r="AJ52" i="1"/>
  <c r="AJ64" i="1"/>
  <c r="AJ62" i="1"/>
  <c r="AJ68" i="1"/>
  <c r="AJ60" i="1"/>
  <c r="AJ56" i="1"/>
  <c r="AJ66" i="1"/>
  <c r="AJ58" i="1"/>
  <c r="J196" i="1"/>
  <c r="P196" i="1"/>
  <c r="E184" i="1"/>
  <c r="E192" i="1"/>
  <c r="AD100" i="1"/>
  <c r="V200" i="1"/>
  <c r="H9" i="2"/>
  <c r="H8" i="2"/>
  <c r="H7" i="2"/>
  <c r="H6" i="2"/>
  <c r="H5" i="2"/>
  <c r="H4" i="2"/>
  <c r="H3" i="2"/>
  <c r="H2" i="2"/>
  <c r="AH188" i="1"/>
  <c r="AH190" i="1"/>
  <c r="AH192" i="1"/>
  <c r="AH174" i="1"/>
  <c r="AH176" i="1"/>
  <c r="AH178" i="1"/>
  <c r="AH180" i="1"/>
  <c r="AH182" i="1"/>
  <c r="AH184" i="1"/>
  <c r="AB194" i="1"/>
  <c r="V194" i="1"/>
  <c r="K200" i="1"/>
  <c r="AH186" i="1" l="1"/>
  <c r="AJ100" i="1"/>
  <c r="AJ84" i="1"/>
  <c r="AJ78" i="1"/>
  <c r="AJ88" i="1"/>
  <c r="AJ98" i="1"/>
  <c r="AJ82" i="1"/>
  <c r="AJ80" i="1"/>
  <c r="AJ90" i="1"/>
  <c r="AJ96" i="1"/>
  <c r="AJ94" i="1"/>
  <c r="AJ86" i="1"/>
  <c r="AJ92" i="1"/>
  <c r="AB196" i="1"/>
  <c r="V196" i="1"/>
  <c r="AH194" i="1"/>
  <c r="AB198" i="1" s="1"/>
  <c r="J198" i="1" l="1"/>
  <c r="AH196" i="1"/>
  <c r="AH198" i="1" s="1"/>
  <c r="P198" i="1" l="1"/>
</calcChain>
</file>

<file path=xl/sharedStrings.xml><?xml version="1.0" encoding="utf-8"?>
<sst xmlns="http://schemas.openxmlformats.org/spreadsheetml/2006/main" count="268" uniqueCount="224">
  <si>
    <t>NIF / NIPC</t>
  </si>
  <si>
    <t>-</t>
  </si>
  <si>
    <t>Código de consulta online IES:</t>
  </si>
  <si>
    <t>Total</t>
  </si>
  <si>
    <t>Natureza Jurídica:</t>
  </si>
  <si>
    <t>Nome:</t>
  </si>
  <si>
    <t>NIF:</t>
  </si>
  <si>
    <t>Código Postal:</t>
  </si>
  <si>
    <t>Telefone:</t>
  </si>
  <si>
    <t>Email:</t>
  </si>
  <si>
    <t>Telemóvel:</t>
  </si>
  <si>
    <t>Cargo:</t>
  </si>
  <si>
    <t>1.1 - EMPRESA</t>
  </si>
  <si>
    <t>Localidade:</t>
  </si>
  <si>
    <t>Website:</t>
  </si>
  <si>
    <t>Ficha de Beneficiário Final</t>
  </si>
  <si>
    <t>1. DADOS DO BENEFICIÁRIO FINAL</t>
  </si>
  <si>
    <t>Alimentar</t>
  </si>
  <si>
    <t>Ambiente (indústria, serviços e gestão)</t>
  </si>
  <si>
    <t>Biotecnologia</t>
  </si>
  <si>
    <t>Educação</t>
  </si>
  <si>
    <t>Eletrónica</t>
  </si>
  <si>
    <t>Energia (produção e sistemas de gestão)</t>
  </si>
  <si>
    <t>Indústria 4.0</t>
  </si>
  <si>
    <t>Internet of Things</t>
  </si>
  <si>
    <t>Materiais (nanotecnologia)</t>
  </si>
  <si>
    <t>Moda (têxtil, vestuário, calçado, acessórios)</t>
  </si>
  <si>
    <t>Química</t>
  </si>
  <si>
    <t>Turismo e Atividades de Lazer</t>
  </si>
  <si>
    <t>Data Início Atividade:</t>
  </si>
  <si>
    <t>Setor de Atividade:</t>
  </si>
  <si>
    <t xml:space="preserve">Montante Investido: </t>
  </si>
  <si>
    <t>2.1 - DADOS DO INVESTIMENTO</t>
  </si>
  <si>
    <t>Suprimentos</t>
  </si>
  <si>
    <t>Total Dívida</t>
  </si>
  <si>
    <t>TOTAL</t>
  </si>
  <si>
    <t>2. INVESTIMENTO E FINANCIAMENTO</t>
  </si>
  <si>
    <t>Ciências da Vida</t>
  </si>
  <si>
    <t>Eficiência Energética</t>
  </si>
  <si>
    <t>2.2 - INVESTIMENTO POR TRANCHES</t>
  </si>
  <si>
    <t>1T</t>
  </si>
  <si>
    <t>2T</t>
  </si>
  <si>
    <t>3T</t>
  </si>
  <si>
    <t>4T</t>
  </si>
  <si>
    <t>Indústrias Criativas</t>
  </si>
  <si>
    <t xml:space="preserve"> Ronda de Investimento:</t>
  </si>
  <si>
    <t>Cleantech</t>
  </si>
  <si>
    <t>Fintech</t>
  </si>
  <si>
    <t>Objetivo do Investimento:</t>
  </si>
  <si>
    <t>Nenhuma das 3 condições</t>
  </si>
  <si>
    <t>Economia do Mar</t>
  </si>
  <si>
    <t>Habitat (construção, cerâmica, mobiliário, produtos metálicos, outros)</t>
  </si>
  <si>
    <t>Mobilidade (transportes, logística, outros)</t>
  </si>
  <si>
    <t>Código da Certidão Permanente do registo comercial:</t>
  </si>
  <si>
    <t>NISS:</t>
  </si>
  <si>
    <t>Nome/Denominação Social:</t>
  </si>
  <si>
    <t>ID Operação:</t>
  </si>
  <si>
    <t>Morada/Sede Social:</t>
  </si>
  <si>
    <t>Distrito:</t>
  </si>
  <si>
    <t>Concelho:</t>
  </si>
  <si>
    <t>Data da Constituição:</t>
  </si>
  <si>
    <t>1.2 - PESSOA A CONTACTAR</t>
  </si>
  <si>
    <t>Agricultura e Agroindústria</t>
  </si>
  <si>
    <t>Outro (se aplicável):</t>
  </si>
  <si>
    <r>
      <t xml:space="preserve">i. </t>
    </r>
    <r>
      <rPr>
        <sz val="9"/>
        <color rgb="FF000000"/>
        <rFont val="Malgun Gothic"/>
        <family val="2"/>
      </rPr>
      <t>Não operou em nenhum mercado</t>
    </r>
  </si>
  <si>
    <t>iii. Requer um investimento inicial de financiamento de risco que, baseado num plano de atividades elaborado com vista a entrar num novo mercado do produto ou num novo mercado geográfico, seja superior a 50 % do seu volume de negócios médio anual nos cinco anos anteriores</t>
  </si>
  <si>
    <r>
      <t xml:space="preserve">ii. </t>
    </r>
    <r>
      <rPr>
        <sz val="9"/>
        <color rgb="FF000000"/>
        <rFont val="Malgun Gothic"/>
        <family val="2"/>
      </rPr>
      <t>Operou em qualquer mercado durante menos de sete anos desde a sua primeira venda comercial</t>
    </r>
  </si>
  <si>
    <t>Montante (€)</t>
  </si>
  <si>
    <t>Outro</t>
  </si>
  <si>
    <t>Tipologia Financiamento</t>
  </si>
  <si>
    <t>Freguesia:</t>
  </si>
  <si>
    <t>Nº Tranche</t>
  </si>
  <si>
    <t>Data Prevista</t>
  </si>
  <si>
    <t>Data prevista fim (saída):</t>
  </si>
  <si>
    <t>Setor de Atividade</t>
  </si>
  <si>
    <t>#</t>
  </si>
  <si>
    <t>Florestal (pasta, papel, madeira, cortiça, outros )</t>
  </si>
  <si>
    <t>E-Commerce</t>
  </si>
  <si>
    <t>Capital Social:</t>
  </si>
  <si>
    <t>Dimensão:</t>
  </si>
  <si>
    <t>CAE Principal (Rev. 3.0):</t>
  </si>
  <si>
    <t>CAE Secundário:</t>
  </si>
  <si>
    <t>Situação do BF no mercado</t>
  </si>
  <si>
    <t>Tipo de Investidor</t>
  </si>
  <si>
    <t>Não PME</t>
  </si>
  <si>
    <t>PME</t>
  </si>
  <si>
    <t>Fundo de Capital de Risco</t>
  </si>
  <si>
    <t>Sociedades de Investimento</t>
  </si>
  <si>
    <t>Business Angels (ou Entidade Veículo)</t>
  </si>
  <si>
    <t>Entidades Públicas</t>
  </si>
  <si>
    <t>Capital disperso</t>
  </si>
  <si>
    <t>Entidades Privadas sem fins lucrativos</t>
  </si>
  <si>
    <t>Nome/Designação</t>
  </si>
  <si>
    <t>% Capital</t>
  </si>
  <si>
    <t>Prémio de Emissão</t>
  </si>
  <si>
    <t>Prestações Suplementares</t>
  </si>
  <si>
    <t>Prestações Acessórias</t>
  </si>
  <si>
    <t>Antes do Investimento:</t>
  </si>
  <si>
    <t>Após o Investimento:</t>
  </si>
  <si>
    <t>Apoio ao Funcionamento</t>
  </si>
  <si>
    <t>Taxa de Juro Anual:</t>
  </si>
  <si>
    <t>Local do Inv.:</t>
  </si>
  <si>
    <t>Data de Investimento prevista:</t>
  </si>
  <si>
    <t>(descrição do Projeto)</t>
  </si>
  <si>
    <t>Natureza do Investimento</t>
  </si>
  <si>
    <t>Infra-estruturas</t>
  </si>
  <si>
    <t>Equipamento/material</t>
  </si>
  <si>
    <t>Acções imateriais/Estudos</t>
  </si>
  <si>
    <t>Assistência Técnica</t>
  </si>
  <si>
    <t>Obrigações Convertíveis</t>
  </si>
  <si>
    <t>Empréstimos Subordinados</t>
  </si>
  <si>
    <t>Capital Social</t>
  </si>
  <si>
    <t>Instrumentos de Capital:</t>
  </si>
  <si>
    <t>Instrumentos de Dívida:</t>
  </si>
  <si>
    <t>3.1</t>
  </si>
  <si>
    <t>Capital e Quase-Capital</t>
  </si>
  <si>
    <t>Dívida Sénior</t>
  </si>
  <si>
    <t>PO</t>
  </si>
  <si>
    <t>PI</t>
  </si>
  <si>
    <t>Balcão 2020</t>
  </si>
  <si>
    <t>Lisboa</t>
  </si>
  <si>
    <t>Algarve</t>
  </si>
  <si>
    <t>COMPETE</t>
  </si>
  <si>
    <t>Norte</t>
  </si>
  <si>
    <t>3.3</t>
  </si>
  <si>
    <t>Centro</t>
  </si>
  <si>
    <t>Alentejo</t>
  </si>
  <si>
    <t>Parte do investimento é destinado a Capital de Substituição?</t>
  </si>
  <si>
    <t>Promotor(a)</t>
  </si>
  <si>
    <t>Sócio(a) Particular</t>
  </si>
  <si>
    <t>Domínios de Especialização - ENEI/EREI</t>
  </si>
  <si>
    <t>PO COMPETE: Agro-alimentar</t>
  </si>
  <si>
    <t>PO COMPETE: Água e Ambiente</t>
  </si>
  <si>
    <t>PO COMPETE: Automóvel, Aeronáutica e Espaço</t>
  </si>
  <si>
    <t>PO COMPETE: Economia do Mar</t>
  </si>
  <si>
    <t>PO COMPETE: Energia</t>
  </si>
  <si>
    <t>PO COMPETE: Floresta</t>
  </si>
  <si>
    <t>PO COMPETE: Habitat</t>
  </si>
  <si>
    <t>PO COMPETE: Indústrias Culturais e Criativas</t>
  </si>
  <si>
    <t>PO COMPETE: Matérias-primas e Materiais</t>
  </si>
  <si>
    <t>PO COMPETE: Saúde</t>
  </si>
  <si>
    <t>PO COMPETE: Tecnologias de Informação e Comunicação</t>
  </si>
  <si>
    <t>PO COMPETE: Tecnologias de Produção e Indústrias de Processo</t>
  </si>
  <si>
    <t>PO COMPETE: Tecnologias de Produção e Indústrias de Produto</t>
  </si>
  <si>
    <t>PO COMPETE: Transportes, Mobilidade e Logística</t>
  </si>
  <si>
    <t>PO COMPETE: Turismo</t>
  </si>
  <si>
    <t>POR NORTE: Capital Humano e Serviços Especializados</t>
  </si>
  <si>
    <t>POR NORTE: Capital Simbólico, Tecnologias e Serviços do Turismo</t>
  </si>
  <si>
    <t>POR NORTE: Ciências da Vida e Saúde</t>
  </si>
  <si>
    <t>POR NORTE: Cultura, Criação e Moda</t>
  </si>
  <si>
    <t>POR NORTE: Indústrias da Mobilidade e Ambiente</t>
  </si>
  <si>
    <t>POR NORTE: Recursos do Mar e Economia</t>
  </si>
  <si>
    <t xml:space="preserve">POR NORTE: Sistemas Agroambientais e Alimentação </t>
  </si>
  <si>
    <t>POR NORTE: Sistemas Avançados de Produção</t>
  </si>
  <si>
    <t>POR LISBOA: Apoiar o Desenvolvimento e Teste de Soluções Inovadoras</t>
  </si>
  <si>
    <t>POR LISBOA: Aeronáutica, Espaço e Defesa</t>
  </si>
  <si>
    <t xml:space="preserve">POR LISBOA: Áreas de Suporte </t>
  </si>
  <si>
    <t>POR LISBOA: Tecnologias</t>
  </si>
  <si>
    <t>POR LISBOA: Formação - Meios Criativos e Indústrais Culturais</t>
  </si>
  <si>
    <t>POR LISBOA: Laboratório e Produção Cultural</t>
  </si>
  <si>
    <t>POR LISBOA: Valorização Económica da Produção Cultural</t>
  </si>
  <si>
    <t>POR LISBOA: Formação - Investigação, Tecnologias e Serviços de Saúde</t>
  </si>
  <si>
    <t>POR LISBOA: Investigação</t>
  </si>
  <si>
    <t>POR LISBOA: Transformação de Conhecimentos</t>
  </si>
  <si>
    <t>POR LISBOA: Indústria</t>
  </si>
  <si>
    <t>POR LISBOA: Serviços</t>
  </si>
  <si>
    <t>POR LISBOA: Domínio Transversal</t>
  </si>
  <si>
    <t>POR LISBOA: Conhecimento e Transformação do Conhecimento</t>
  </si>
  <si>
    <t>POR LISBOA: Recursos Marinhos e a Fileira da Alimentação de Origem Marinha</t>
  </si>
  <si>
    <t>POR LISBOA: Novos Usos e Recursos do Mar</t>
  </si>
  <si>
    <t xml:space="preserve">POR ALGARVE: Turismo </t>
  </si>
  <si>
    <t>POR ALGARVE: Mar</t>
  </si>
  <si>
    <t xml:space="preserve">POR ALGARVE: Agroalimentar, Agro-transformação, Floresta e Biotecnologia Verde </t>
  </si>
  <si>
    <t>POR ALGARVE: Energias Renováveis</t>
  </si>
  <si>
    <t>POR ALGARVE: Saúde, Bem-estar e Ciências da Vida</t>
  </si>
  <si>
    <t xml:space="preserve">POR ALGARVE: TIC e Industrias Criativas e Cultura Criativas </t>
  </si>
  <si>
    <t xml:space="preserve">POR ALENTEJO : Património, Indústrias Culturais e Criativas e Serviços de Turismo </t>
  </si>
  <si>
    <t xml:space="preserve">POR ALENTEJO : Tecnologias Críticas, Energia e Mobilidade Inteligente </t>
  </si>
  <si>
    <t xml:space="preserve">POR ALENTEJO : Tecnologias e Serviços Especializados da Economia Social </t>
  </si>
  <si>
    <t>POR CENTRO : Soluções industriais sustentáveis</t>
  </si>
  <si>
    <t>POR CENTRO : Valorização e uso eficiente dos recursos endógenos naturais</t>
  </si>
  <si>
    <t>POR CENTRO : Tecnologias ao serviço da qualidade de vida</t>
  </si>
  <si>
    <t>POR CENTRO : Inovação Territorial</t>
  </si>
  <si>
    <t>Saúde (farmaceútica, serviços)</t>
  </si>
  <si>
    <t>Tecnologias de Informação e Comunicação</t>
  </si>
  <si>
    <t>Tecnologias de Produção</t>
  </si>
  <si>
    <t>Produtivo</t>
  </si>
  <si>
    <t>POR ALENTEJO : Alimentação e Floresta</t>
  </si>
  <si>
    <t xml:space="preserve">POR ALENTEJO : Recursos Minerais, Naturais e Ambientais </t>
  </si>
  <si>
    <t>(A introduzir pelo BPF)</t>
  </si>
  <si>
    <t>Código de consulta online IES de N-1:</t>
  </si>
  <si>
    <r>
      <t xml:space="preserve">1.4 - SÓCIOS / ACIONISTAS </t>
    </r>
    <r>
      <rPr>
        <i/>
        <sz val="9"/>
        <color indexed="46"/>
        <rFont val="Arial"/>
        <family val="2"/>
      </rPr>
      <t>(depois do Investimento)</t>
    </r>
  </si>
  <si>
    <r>
      <t xml:space="preserve">1.3 - SÓCIOS / ACIONISTAS </t>
    </r>
    <r>
      <rPr>
        <i/>
        <sz val="9"/>
        <color indexed="46"/>
        <rFont val="Arial"/>
        <family val="2"/>
      </rPr>
      <t>(antes do investimento)</t>
    </r>
  </si>
  <si>
    <t>% Capital Substituição:</t>
  </si>
  <si>
    <t>2.3 - DETALHE DO INVESTIMENTO / FINANCIAMENTO</t>
  </si>
  <si>
    <t>Outras Entidades financiadas pelo BPF:</t>
  </si>
  <si>
    <t>Outros Privados:</t>
  </si>
  <si>
    <t>A operação de financiamento inclui Outros Investidores?</t>
  </si>
  <si>
    <t>Total investido por FdCR + Coinvestidores:</t>
  </si>
  <si>
    <t>Cofinanciamento FdCR - Taxa comparticipação face ao Coinvestimento (%):</t>
  </si>
  <si>
    <t>Cofinanciamento FdCR - Taxa comparticipação face à Ronda (%):</t>
  </si>
  <si>
    <t>Total da Ronda:</t>
  </si>
  <si>
    <t>FdCR:</t>
  </si>
  <si>
    <t>Coinvestidores:</t>
  </si>
  <si>
    <t>A operação de financiamento inclui Coinvestidores com o FdCR?</t>
  </si>
  <si>
    <t>Número de Coinvestidores:</t>
  </si>
  <si>
    <t>(€)</t>
  </si>
  <si>
    <t xml:space="preserve">Capital detido pelo FdCR (%): </t>
  </si>
  <si>
    <t xml:space="preserve">Outros indicadores: </t>
  </si>
  <si>
    <t>Montante da Ronda de Investimento alocado a  CAPEX:</t>
  </si>
  <si>
    <t xml:space="preserve">Volume de Negócios no Ano N-1 (pré-candidatura): </t>
  </si>
  <si>
    <t xml:space="preserve">Vendas em mercado internacional no Ano N-1: </t>
  </si>
  <si>
    <t>(%)</t>
  </si>
  <si>
    <t>% de investimento em I&amp;D face ao Volume de Negócios (últimos 3 exercícios):</t>
  </si>
  <si>
    <t>Concelho onde a Empresa regista o maior número de trabalhadores:</t>
  </si>
  <si>
    <t>Nº. Trabalhadores (N-1):</t>
  </si>
  <si>
    <t>A Empresa apresenta instalações de produção ou pontos de venda em:</t>
  </si>
  <si>
    <t>Número de trabalhadores (em N-1) da Empresa nesse Concelho:</t>
  </si>
  <si>
    <t>Número de trabalhadores da Empresa estimado para o ano cruzeiro:</t>
  </si>
  <si>
    <t>Volume de Negócios estimado para o ano cruzeiro:</t>
  </si>
  <si>
    <t>Versão 1.1</t>
  </si>
  <si>
    <t>BPF-FdCR-DbD-04/23</t>
  </si>
  <si>
    <t>Fundo de Capitalização e Resiliência / Programa Deal-by-Deal</t>
  </si>
  <si>
    <t>% do número de elementos do Órgão de Gestão e Diretores de 1ª linha (em N-1) do género predominante na Empresa: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</si>
</sst>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%"/>
    <numFmt numFmtId="167" formatCode="00,000"/>
    <numFmt numFmtId="168" formatCode="###,###,###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u/>
      <sz val="9"/>
      <color indexed="23"/>
      <name val="Arial"/>
      <family val="2"/>
    </font>
    <font>
      <b/>
      <sz val="9"/>
      <color indexed="46"/>
      <name val="Arial"/>
      <family val="2"/>
    </font>
    <font>
      <sz val="9"/>
      <color indexed="46"/>
      <name val="Arial"/>
      <family val="2"/>
    </font>
    <font>
      <b/>
      <sz val="14"/>
      <color indexed="46"/>
      <name val="Arial"/>
      <family val="2"/>
    </font>
    <font>
      <b/>
      <sz val="10"/>
      <color indexed="46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53"/>
      <name val="Arial"/>
      <family val="2"/>
    </font>
    <font>
      <sz val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i/>
      <sz val="9"/>
      <color indexed="46"/>
      <name val="Arial"/>
      <family val="2"/>
    </font>
    <font>
      <sz val="9"/>
      <color rgb="FF000000"/>
      <name val="Malgun Gothic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7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8"/>
      <color rgb="FFFF0000"/>
      <name val="Arial"/>
      <family val="2"/>
    </font>
    <font>
      <b/>
      <sz val="12"/>
      <color rgb="FF43B02A"/>
      <name val="Arial"/>
      <family val="2"/>
    </font>
    <font>
      <u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  <fill>
      <patternFill patternType="solid">
        <fgColor rgb="FFEAEAEA"/>
        <bgColor indexed="26"/>
      </patternFill>
    </fill>
    <fill>
      <patternFill patternType="solid">
        <fgColor rgb="FF425563"/>
        <bgColor indexed="64"/>
      </patternFill>
    </fill>
    <fill>
      <patternFill patternType="solid">
        <fgColor rgb="FFEF3340"/>
        <bgColor indexed="64"/>
      </patternFill>
    </fill>
  </fills>
  <borders count="30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4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6" borderId="0" xfId="0" applyFont="1" applyFill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2" fillId="2" borderId="0" xfId="1" applyFont="1" applyFill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5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5" fillId="6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0" fontId="8" fillId="2" borderId="8" xfId="0" applyFont="1" applyFill="1" applyBorder="1" applyAlignment="1" applyProtection="1">
      <alignment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4" fillId="6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left" vertical="center" indent="1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6" fillId="2" borderId="5" xfId="0" applyFont="1" applyFill="1" applyBorder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20" fillId="2" borderId="5" xfId="0" applyFont="1" applyFill="1" applyBorder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left" vertical="center"/>
      <protection hidden="1"/>
    </xf>
    <xf numFmtId="0" fontId="6" fillId="4" borderId="4" xfId="0" applyFont="1" applyFill="1" applyBorder="1" applyAlignment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20" fillId="4" borderId="5" xfId="0" applyFont="1" applyFill="1" applyBorder="1" applyAlignment="1" applyProtection="1">
      <alignment vertical="center"/>
      <protection hidden="1"/>
    </xf>
    <xf numFmtId="0" fontId="20" fillId="3" borderId="5" xfId="0" applyFont="1" applyFill="1" applyBorder="1" applyAlignment="1" applyProtection="1">
      <alignment vertical="center"/>
      <protection hidden="1"/>
    </xf>
    <xf numFmtId="0" fontId="6" fillId="3" borderId="5" xfId="0" applyFont="1" applyFill="1" applyBorder="1" applyAlignment="1" applyProtection="1">
      <alignment vertical="center"/>
      <protection hidden="1"/>
    </xf>
    <xf numFmtId="0" fontId="6" fillId="2" borderId="0" xfId="0" quotePrefix="1" applyFont="1" applyFill="1" applyAlignment="1" applyProtection="1">
      <alignment horizontal="left" vertical="center"/>
      <protection hidden="1"/>
    </xf>
    <xf numFmtId="0" fontId="17" fillId="2" borderId="4" xfId="0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14" fontId="6" fillId="2" borderId="0" xfId="0" applyNumberFormat="1" applyFont="1" applyFill="1" applyAlignment="1" applyProtection="1">
      <alignment horizontal="left" vertical="center"/>
      <protection hidden="1"/>
    </xf>
    <xf numFmtId="0" fontId="18" fillId="2" borderId="0" xfId="1" applyFont="1" applyFill="1" applyBorder="1" applyAlignment="1" applyProtection="1">
      <alignment horizontal="left" vertical="center"/>
      <protection hidden="1"/>
    </xf>
    <xf numFmtId="0" fontId="21" fillId="2" borderId="4" xfId="0" applyFont="1" applyFill="1" applyBorder="1" applyAlignment="1" applyProtection="1">
      <alignment vertical="center"/>
      <protection hidden="1"/>
    </xf>
    <xf numFmtId="0" fontId="21" fillId="2" borderId="5" xfId="0" applyFont="1" applyFill="1" applyBorder="1" applyAlignment="1" applyProtection="1">
      <alignment vertical="center"/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22" fillId="2" borderId="0" xfId="0" applyFont="1" applyFill="1" applyAlignment="1" applyProtection="1">
      <alignment horizontal="left" vertical="center"/>
      <protection hidden="1"/>
    </xf>
    <xf numFmtId="0" fontId="6" fillId="6" borderId="0" xfId="0" applyFont="1" applyFill="1" applyAlignment="1" applyProtection="1">
      <alignment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Alignment="1" applyProtection="1">
      <alignment vertical="center"/>
      <protection hidden="1"/>
    </xf>
    <xf numFmtId="0" fontId="6" fillId="9" borderId="0" xfId="0" applyFont="1" applyFill="1" applyAlignment="1" applyProtection="1">
      <alignment vertical="center"/>
      <protection hidden="1"/>
    </xf>
    <xf numFmtId="0" fontId="4" fillId="9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left" vertical="center" indent="1"/>
      <protection hidden="1"/>
    </xf>
    <xf numFmtId="0" fontId="25" fillId="0" borderId="0" xfId="0" applyFont="1" applyAlignment="1" applyProtection="1">
      <alignment horizontal="left" vertical="center" indent="1"/>
      <protection hidden="1"/>
    </xf>
    <xf numFmtId="0" fontId="24" fillId="0" borderId="0" xfId="0" applyFont="1" applyAlignment="1">
      <alignment horizontal="center" vertical="center"/>
    </xf>
    <xf numFmtId="0" fontId="30" fillId="10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left" indent="1"/>
    </xf>
    <xf numFmtId="0" fontId="20" fillId="9" borderId="0" xfId="0" applyFont="1" applyFill="1" applyAlignment="1" applyProtection="1">
      <alignment vertical="center"/>
      <protection hidden="1"/>
    </xf>
    <xf numFmtId="0" fontId="29" fillId="0" borderId="20" xfId="0" applyFont="1" applyBorder="1" applyAlignment="1">
      <alignment horizontal="left" vertical="center" indent="1"/>
    </xf>
    <xf numFmtId="0" fontId="29" fillId="0" borderId="21" xfId="0" applyFont="1" applyBorder="1" applyAlignment="1">
      <alignment horizontal="left" vertical="center" indent="1"/>
    </xf>
    <xf numFmtId="0" fontId="28" fillId="11" borderId="18" xfId="0" applyFont="1" applyFill="1" applyBorder="1" applyAlignment="1">
      <alignment horizontal="center" vertical="center"/>
    </xf>
    <xf numFmtId="0" fontId="23" fillId="2" borderId="0" xfId="0" applyFont="1" applyFill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 indent="1"/>
      <protection hidden="1"/>
    </xf>
    <xf numFmtId="0" fontId="17" fillId="2" borderId="4" xfId="0" applyFont="1" applyFill="1" applyBorder="1" applyAlignment="1" applyProtection="1">
      <alignment horizontal="left" vertical="center" indent="1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9" fontId="6" fillId="9" borderId="0" xfId="0" applyNumberFormat="1" applyFont="1" applyFill="1" applyAlignment="1" applyProtection="1">
      <alignment vertical="center"/>
      <protection hidden="1"/>
    </xf>
    <xf numFmtId="0" fontId="25" fillId="2" borderId="0" xfId="0" applyFont="1" applyFill="1" applyAlignment="1" applyProtection="1">
      <alignment vertical="top" wrapText="1"/>
      <protection hidden="1"/>
    </xf>
    <xf numFmtId="0" fontId="25" fillId="2" borderId="0" xfId="0" applyFont="1" applyFill="1" applyAlignment="1" applyProtection="1">
      <alignment vertical="top"/>
      <protection hidden="1"/>
    </xf>
    <xf numFmtId="0" fontId="6" fillId="9" borderId="0" xfId="0" applyFont="1" applyFill="1" applyAlignment="1" applyProtection="1">
      <alignment horizontal="right" vertical="center"/>
      <protection hidden="1"/>
    </xf>
    <xf numFmtId="0" fontId="20" fillId="9" borderId="5" xfId="0" applyFont="1" applyFill="1" applyBorder="1" applyAlignment="1" applyProtection="1">
      <alignment vertical="center"/>
      <protection hidden="1"/>
    </xf>
    <xf numFmtId="164" fontId="17" fillId="9" borderId="0" xfId="0" applyNumberFormat="1" applyFont="1" applyFill="1" applyAlignment="1" applyProtection="1">
      <alignment vertical="center"/>
      <protection hidden="1"/>
    </xf>
    <xf numFmtId="2" fontId="6" fillId="9" borderId="0" xfId="0" applyNumberFormat="1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right" vertical="center" indent="1"/>
      <protection hidden="1"/>
    </xf>
    <xf numFmtId="0" fontId="6" fillId="9" borderId="0" xfId="0" applyFont="1" applyFill="1" applyAlignment="1" applyProtection="1">
      <alignment horizontal="center" vertical="center"/>
      <protection hidden="1"/>
    </xf>
    <xf numFmtId="0" fontId="32" fillId="12" borderId="23" xfId="0" applyFont="1" applyFill="1" applyBorder="1" applyAlignment="1">
      <alignment horizontal="center" vertical="center"/>
    </xf>
    <xf numFmtId="0" fontId="32" fillId="12" borderId="22" xfId="0" applyFont="1" applyFill="1" applyBorder="1" applyAlignment="1">
      <alignment horizontal="center" vertical="center"/>
    </xf>
    <xf numFmtId="0" fontId="32" fillId="12" borderId="24" xfId="0" applyFont="1" applyFill="1" applyBorder="1" applyAlignment="1">
      <alignment horizontal="center" vertical="center"/>
    </xf>
    <xf numFmtId="0" fontId="30" fillId="0" borderId="23" xfId="0" applyFont="1" applyBorder="1"/>
    <xf numFmtId="0" fontId="30" fillId="0" borderId="22" xfId="0" applyFont="1" applyBorder="1"/>
    <xf numFmtId="0" fontId="30" fillId="0" borderId="22" xfId="0" applyFont="1" applyBorder="1" applyAlignment="1">
      <alignment horizontal="center" vertical="center"/>
    </xf>
    <xf numFmtId="0" fontId="30" fillId="0" borderId="24" xfId="0" applyFont="1" applyBorder="1"/>
    <xf numFmtId="0" fontId="30" fillId="0" borderId="25" xfId="0" applyFont="1" applyBorder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30" fillId="0" borderId="19" xfId="0" applyFont="1" applyBorder="1"/>
    <xf numFmtId="0" fontId="30" fillId="8" borderId="25" xfId="0" applyFont="1" applyFill="1" applyBorder="1"/>
    <xf numFmtId="0" fontId="30" fillId="8" borderId="0" xfId="0" applyFont="1" applyFill="1"/>
    <xf numFmtId="0" fontId="30" fillId="8" borderId="0" xfId="0" applyFont="1" applyFill="1" applyAlignment="1">
      <alignment horizontal="center" vertical="center"/>
    </xf>
    <xf numFmtId="0" fontId="30" fillId="8" borderId="19" xfId="0" applyFont="1" applyFill="1" applyBorder="1"/>
    <xf numFmtId="0" fontId="30" fillId="8" borderId="26" xfId="0" applyFont="1" applyFill="1" applyBorder="1"/>
    <xf numFmtId="0" fontId="30" fillId="8" borderId="27" xfId="0" applyFont="1" applyFill="1" applyBorder="1"/>
    <xf numFmtId="0" fontId="30" fillId="8" borderId="27" xfId="0" applyFont="1" applyFill="1" applyBorder="1" applyAlignment="1">
      <alignment horizontal="center" vertical="center"/>
    </xf>
    <xf numFmtId="0" fontId="30" fillId="8" borderId="28" xfId="0" applyFont="1" applyFill="1" applyBorder="1"/>
    <xf numFmtId="0" fontId="24" fillId="0" borderId="0" xfId="0" applyFont="1"/>
    <xf numFmtId="0" fontId="6" fillId="9" borderId="0" xfId="0" applyFont="1" applyFill="1" applyAlignment="1">
      <alignment vertical="center"/>
    </xf>
    <xf numFmtId="0" fontId="6" fillId="9" borderId="0" xfId="0" applyFont="1" applyFill="1" applyProtection="1">
      <protection hidden="1"/>
    </xf>
    <xf numFmtId="0" fontId="25" fillId="9" borderId="0" xfId="0" applyFont="1" applyFill="1" applyAlignment="1">
      <alignment vertical="center"/>
    </xf>
    <xf numFmtId="0" fontId="4" fillId="13" borderId="0" xfId="0" applyFont="1" applyFill="1" applyProtection="1">
      <protection hidden="1"/>
    </xf>
    <xf numFmtId="0" fontId="6" fillId="9" borderId="0" xfId="0" applyFont="1" applyFill="1" applyAlignment="1" applyProtection="1">
      <alignment horizontal="left" vertical="center" indent="1"/>
      <protection hidden="1"/>
    </xf>
    <xf numFmtId="0" fontId="8" fillId="9" borderId="0" xfId="0" applyFont="1" applyFill="1" applyProtection="1"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4" xfId="0" applyFont="1" applyFill="1" applyBorder="1" applyAlignment="1" applyProtection="1">
      <alignment vertical="center"/>
      <protection hidden="1"/>
    </xf>
    <xf numFmtId="0" fontId="29" fillId="0" borderId="29" xfId="0" applyFont="1" applyBorder="1" applyAlignment="1">
      <alignment horizontal="left" vertical="center" indent="1"/>
    </xf>
    <xf numFmtId="0" fontId="6" fillId="2" borderId="0" xfId="0" applyFont="1" applyFill="1" applyAlignment="1" applyProtection="1">
      <alignment horizontal="left" vertical="center"/>
      <protection hidden="1"/>
    </xf>
    <xf numFmtId="0" fontId="34" fillId="2" borderId="0" xfId="0" applyFont="1" applyFill="1" applyAlignment="1" applyProtection="1">
      <alignment vertical="center"/>
      <protection hidden="1"/>
    </xf>
    <xf numFmtId="0" fontId="14" fillId="14" borderId="0" xfId="0" applyFont="1" applyFill="1" applyAlignment="1" applyProtection="1">
      <alignment vertical="center"/>
      <protection hidden="1"/>
    </xf>
    <xf numFmtId="0" fontId="14" fillId="14" borderId="5" xfId="0" applyFont="1" applyFill="1" applyBorder="1" applyAlignment="1" applyProtection="1">
      <alignment vertical="center"/>
      <protection hidden="1"/>
    </xf>
    <xf numFmtId="0" fontId="14" fillId="15" borderId="0" xfId="0" applyFont="1" applyFill="1" applyAlignment="1" applyProtection="1">
      <alignment vertical="center"/>
      <protection hidden="1"/>
    </xf>
    <xf numFmtId="0" fontId="14" fillId="15" borderId="5" xfId="0" applyFont="1" applyFill="1" applyBorder="1" applyAlignment="1" applyProtection="1">
      <alignment vertical="center"/>
      <protection hidden="1"/>
    </xf>
    <xf numFmtId="0" fontId="13" fillId="14" borderId="4" xfId="0" applyFont="1" applyFill="1" applyBorder="1" applyAlignment="1" applyProtection="1">
      <alignment vertical="center"/>
      <protection hidden="1"/>
    </xf>
    <xf numFmtId="0" fontId="4" fillId="9" borderId="0" xfId="0" applyFont="1" applyFill="1" applyAlignment="1" applyProtection="1">
      <alignment vertical="center"/>
      <protection hidden="1"/>
    </xf>
    <xf numFmtId="0" fontId="16" fillId="15" borderId="4" xfId="0" applyFont="1" applyFill="1" applyBorder="1" applyAlignment="1" applyProtection="1">
      <alignment vertical="center"/>
      <protection hidden="1"/>
    </xf>
    <xf numFmtId="0" fontId="4" fillId="6" borderId="25" xfId="0" applyFont="1" applyFill="1" applyBorder="1" applyAlignment="1" applyProtection="1">
      <alignment horizontal="center" vertical="center"/>
      <protection hidden="1"/>
    </xf>
    <xf numFmtId="0" fontId="5" fillId="6" borderId="25" xfId="0" applyFont="1" applyFill="1" applyBorder="1" applyAlignment="1" applyProtection="1">
      <alignment vertical="center"/>
      <protection hidden="1"/>
    </xf>
    <xf numFmtId="0" fontId="11" fillId="14" borderId="0" xfId="0" applyFont="1" applyFill="1" applyAlignment="1" applyProtection="1">
      <alignment vertical="center"/>
      <protection hidden="1"/>
    </xf>
    <xf numFmtId="0" fontId="11" fillId="14" borderId="5" xfId="0" applyFont="1" applyFill="1" applyBorder="1" applyAlignment="1" applyProtection="1">
      <alignment vertical="center"/>
      <protection hidden="1"/>
    </xf>
    <xf numFmtId="0" fontId="23" fillId="2" borderId="0" xfId="0" applyFont="1" applyFill="1" applyAlignment="1" applyProtection="1">
      <alignment horizontal="right"/>
      <protection hidden="1"/>
    </xf>
    <xf numFmtId="0" fontId="23" fillId="2" borderId="0" xfId="0" applyFont="1" applyFill="1" applyAlignment="1" applyProtection="1">
      <alignment horizontal="right" vertical="center"/>
      <protection hidden="1"/>
    </xf>
    <xf numFmtId="0" fontId="23" fillId="9" borderId="0" xfId="0" applyFont="1" applyFill="1" applyAlignment="1" applyProtection="1">
      <alignment horizontal="right"/>
      <protection hidden="1"/>
    </xf>
    <xf numFmtId="0" fontId="23" fillId="2" borderId="0" xfId="0" applyFont="1" applyFill="1" applyProtection="1">
      <protection hidden="1"/>
    </xf>
    <xf numFmtId="0" fontId="36" fillId="2" borderId="0" xfId="0" applyFont="1" applyFill="1" applyAlignment="1" applyProtection="1">
      <alignment vertical="center"/>
      <protection hidden="1"/>
    </xf>
    <xf numFmtId="0" fontId="23" fillId="2" borderId="5" xfId="0" applyFont="1" applyFill="1" applyBorder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right" vertical="center"/>
      <protection hidden="1"/>
    </xf>
    <xf numFmtId="0" fontId="17" fillId="9" borderId="0" xfId="0" applyFont="1" applyFill="1" applyAlignment="1" applyProtection="1">
      <alignment vertical="center"/>
      <protection hidden="1"/>
    </xf>
    <xf numFmtId="0" fontId="17" fillId="9" borderId="0" xfId="0" applyFont="1" applyFill="1" applyAlignment="1" applyProtection="1">
      <alignment vertical="center" wrapText="1"/>
      <protection hidden="1"/>
    </xf>
    <xf numFmtId="0" fontId="0" fillId="9" borderId="0" xfId="0" applyFill="1" applyProtection="1">
      <protection hidden="1"/>
    </xf>
    <xf numFmtId="0" fontId="17" fillId="9" borderId="5" xfId="0" applyFont="1" applyFill="1" applyBorder="1" applyAlignment="1" applyProtection="1">
      <alignment vertical="center" wrapText="1"/>
      <protection hidden="1"/>
    </xf>
    <xf numFmtId="0" fontId="6" fillId="9" borderId="0" xfId="0" applyFont="1" applyFill="1" applyAlignment="1" applyProtection="1">
      <alignment vertical="center" wrapText="1"/>
      <protection hidden="1"/>
    </xf>
    <xf numFmtId="165" fontId="6" fillId="9" borderId="0" xfId="0" applyNumberFormat="1" applyFont="1" applyFill="1" applyAlignment="1" applyProtection="1">
      <alignment horizontal="right" vertical="center"/>
      <protection hidden="1"/>
    </xf>
    <xf numFmtId="165" fontId="17" fillId="9" borderId="0" xfId="0" applyNumberFormat="1" applyFont="1" applyFill="1" applyAlignment="1" applyProtection="1">
      <alignment horizontal="right" vertical="center"/>
      <protection hidden="1"/>
    </xf>
    <xf numFmtId="165" fontId="6" fillId="9" borderId="0" xfId="0" applyNumberFormat="1" applyFont="1" applyFill="1" applyAlignment="1" applyProtection="1">
      <alignment vertical="center"/>
      <protection hidden="1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44" fontId="17" fillId="7" borderId="0" xfId="0" applyNumberFormat="1" applyFont="1" applyFill="1" applyAlignment="1" applyProtection="1">
      <alignment horizontal="right" vertical="center"/>
      <protection hidden="1"/>
    </xf>
    <xf numFmtId="10" fontId="6" fillId="7" borderId="0" xfId="0" applyNumberFormat="1" applyFont="1" applyFill="1" applyAlignment="1" applyProtection="1">
      <alignment horizontal="center" vertical="center"/>
      <protection hidden="1"/>
    </xf>
    <xf numFmtId="44" fontId="6" fillId="0" borderId="0" xfId="0" applyNumberFormat="1" applyFont="1" applyAlignment="1" applyProtection="1">
      <alignment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center"/>
      <protection locked="0"/>
    </xf>
    <xf numFmtId="168" fontId="6" fillId="6" borderId="0" xfId="0" applyNumberFormat="1" applyFont="1" applyFill="1" applyAlignment="1" applyProtection="1">
      <alignment horizontal="center" vertical="center"/>
      <protection locked="0"/>
    </xf>
    <xf numFmtId="0" fontId="33" fillId="14" borderId="4" xfId="0" applyFont="1" applyFill="1" applyBorder="1" applyAlignment="1" applyProtection="1">
      <alignment horizontal="center" vertical="center"/>
      <protection hidden="1"/>
    </xf>
    <xf numFmtId="0" fontId="33" fillId="14" borderId="0" xfId="0" applyFont="1" applyFill="1" applyAlignment="1" applyProtection="1">
      <alignment horizontal="center" vertical="center"/>
      <protection hidden="1"/>
    </xf>
    <xf numFmtId="0" fontId="33" fillId="14" borderId="5" xfId="0" applyFont="1" applyFill="1" applyBorder="1" applyAlignment="1" applyProtection="1">
      <alignment horizontal="center" vertical="center"/>
      <protection hidden="1"/>
    </xf>
    <xf numFmtId="0" fontId="35" fillId="2" borderId="4" xfId="0" applyFont="1" applyFill="1" applyBorder="1" applyAlignment="1" applyProtection="1">
      <alignment horizontal="center" vertical="center"/>
      <protection hidden="1"/>
    </xf>
    <xf numFmtId="0" fontId="35" fillId="2" borderId="0" xfId="0" applyFont="1" applyFill="1" applyAlignment="1" applyProtection="1">
      <alignment horizontal="center" vertical="center"/>
      <protection hidden="1"/>
    </xf>
    <xf numFmtId="0" fontId="35" fillId="2" borderId="5" xfId="0" applyFont="1" applyFill="1" applyBorder="1" applyAlignment="1" applyProtection="1">
      <alignment horizontal="center" vertical="center"/>
      <protection hidden="1"/>
    </xf>
    <xf numFmtId="1" fontId="6" fillId="6" borderId="0" xfId="0" applyNumberFormat="1" applyFont="1" applyFill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left" vertical="center" indent="1"/>
      <protection locked="0"/>
    </xf>
    <xf numFmtId="0" fontId="6" fillId="6" borderId="0" xfId="0" applyFont="1" applyFill="1" applyAlignment="1" applyProtection="1">
      <alignment horizontal="left" vertical="center"/>
      <protection locked="0"/>
    </xf>
    <xf numFmtId="0" fontId="6" fillId="6" borderId="0" xfId="0" applyFont="1" applyFill="1" applyAlignment="1" applyProtection="1">
      <alignment horizontal="left" vertical="center"/>
      <protection locked="0" hidden="1"/>
    </xf>
    <xf numFmtId="0" fontId="18" fillId="6" borderId="0" xfId="1" applyFont="1" applyFill="1" applyBorder="1" applyAlignment="1" applyProtection="1">
      <alignment horizontal="left" vertical="center"/>
      <protection locked="0"/>
    </xf>
    <xf numFmtId="44" fontId="6" fillId="0" borderId="0" xfId="0" applyNumberFormat="1" applyFont="1" applyAlignment="1" applyProtection="1">
      <alignment horizontal="right" vertical="center"/>
      <protection locked="0"/>
    </xf>
    <xf numFmtId="0" fontId="17" fillId="2" borderId="0" xfId="0" applyFont="1" applyFill="1" applyAlignment="1" applyProtection="1">
      <alignment horizontal="center" vertical="center"/>
      <protection hidden="1"/>
    </xf>
    <xf numFmtId="1" fontId="17" fillId="0" borderId="0" xfId="0" applyNumberFormat="1" applyFont="1" applyAlignment="1" applyProtection="1">
      <alignment horizontal="center" vertical="center"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44" fontId="6" fillId="6" borderId="0" xfId="0" applyNumberFormat="1" applyFont="1" applyFill="1" applyAlignment="1" applyProtection="1">
      <alignment horizontal="right" vertical="center"/>
      <protection locked="0"/>
    </xf>
    <xf numFmtId="44" fontId="6" fillId="7" borderId="0" xfId="0" applyNumberFormat="1" applyFont="1" applyFill="1" applyAlignment="1" applyProtection="1">
      <alignment horizontal="right" vertical="center"/>
      <protection hidden="1"/>
    </xf>
    <xf numFmtId="166" fontId="6" fillId="7" borderId="0" xfId="0" applyNumberFormat="1" applyFont="1" applyFill="1" applyAlignment="1" applyProtection="1">
      <alignment horizontal="center" vertical="center"/>
      <protection hidden="1"/>
    </xf>
    <xf numFmtId="10" fontId="6" fillId="6" borderId="0" xfId="2" applyNumberFormat="1" applyFont="1" applyFill="1" applyBorder="1" applyAlignment="1" applyProtection="1">
      <alignment horizontal="center" vertical="center"/>
      <protection locked="0"/>
    </xf>
    <xf numFmtId="1" fontId="6" fillId="6" borderId="0" xfId="2" applyNumberFormat="1" applyFont="1" applyFill="1" applyBorder="1" applyAlignment="1" applyProtection="1">
      <alignment horizontal="center" vertical="center"/>
      <protection locked="0"/>
    </xf>
    <xf numFmtId="1" fontId="23" fillId="6" borderId="0" xfId="2" applyNumberFormat="1" applyFont="1" applyFill="1" applyBorder="1" applyAlignment="1" applyProtection="1">
      <alignment horizontal="center" vertical="center"/>
      <protection locked="0"/>
    </xf>
    <xf numFmtId="49" fontId="6" fillId="6" borderId="0" xfId="0" applyNumberFormat="1" applyFont="1" applyFill="1" applyAlignment="1" applyProtection="1">
      <alignment horizontal="center" vertical="center"/>
      <protection locked="0"/>
    </xf>
    <xf numFmtId="0" fontId="15" fillId="14" borderId="1" xfId="0" applyFont="1" applyFill="1" applyBorder="1" applyAlignment="1" applyProtection="1">
      <alignment horizontal="center" vertical="center"/>
      <protection hidden="1"/>
    </xf>
    <xf numFmtId="0" fontId="15" fillId="14" borderId="2" xfId="0" applyFont="1" applyFill="1" applyBorder="1" applyAlignment="1" applyProtection="1">
      <alignment horizontal="center" vertical="center"/>
      <protection hidden="1"/>
    </xf>
    <xf numFmtId="0" fontId="15" fillId="14" borderId="3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17" fillId="6" borderId="0" xfId="0" applyFont="1" applyFill="1" applyAlignment="1" applyProtection="1">
      <alignment horizontal="left" vertical="center" wrapText="1" indent="1"/>
      <protection locked="0"/>
    </xf>
    <xf numFmtId="0" fontId="17" fillId="7" borderId="0" xfId="0" applyFont="1" applyFill="1" applyAlignment="1" applyProtection="1">
      <alignment horizontal="center" vertical="center"/>
      <protection hidden="1"/>
    </xf>
    <xf numFmtId="168" fontId="17" fillId="6" borderId="0" xfId="0" applyNumberFormat="1" applyFont="1" applyFill="1" applyAlignment="1" applyProtection="1">
      <alignment horizontal="center" vertical="center"/>
      <protection locked="0"/>
    </xf>
    <xf numFmtId="167" fontId="6" fillId="6" borderId="0" xfId="0" applyNumberFormat="1" applyFont="1" applyFill="1" applyAlignment="1" applyProtection="1">
      <alignment horizontal="center" vertical="center"/>
      <protection locked="0"/>
    </xf>
    <xf numFmtId="3" fontId="6" fillId="6" borderId="0" xfId="0" applyNumberFormat="1" applyFont="1" applyFill="1" applyAlignment="1" applyProtection="1">
      <alignment horizontal="center" vertical="center"/>
      <protection locked="0"/>
    </xf>
    <xf numFmtId="14" fontId="6" fillId="6" borderId="0" xfId="0" applyNumberFormat="1" applyFont="1" applyFill="1" applyAlignment="1" applyProtection="1">
      <alignment horizontal="center" vertical="center"/>
      <protection locked="0"/>
    </xf>
    <xf numFmtId="44" fontId="6" fillId="5" borderId="0" xfId="0" applyNumberFormat="1" applyFont="1" applyFill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right" vertical="center" wrapText="1"/>
      <protection hidden="1"/>
    </xf>
    <xf numFmtId="9" fontId="17" fillId="2" borderId="0" xfId="0" applyNumberFormat="1" applyFont="1" applyFill="1" applyAlignment="1" applyProtection="1">
      <alignment horizontal="center" vertical="center" wrapText="1"/>
      <protection hidden="1"/>
    </xf>
    <xf numFmtId="10" fontId="6" fillId="0" borderId="0" xfId="0" applyNumberFormat="1" applyFont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right" vertical="center"/>
      <protection hidden="1"/>
    </xf>
    <xf numFmtId="0" fontId="6" fillId="6" borderId="0" xfId="0" applyFont="1" applyFill="1" applyAlignment="1" applyProtection="1">
      <alignment horizontal="left" vertical="center"/>
      <protection hidden="1"/>
    </xf>
    <xf numFmtId="0" fontId="17" fillId="2" borderId="9" xfId="0" applyFont="1" applyFill="1" applyBorder="1" applyAlignment="1" applyProtection="1">
      <alignment horizontal="center" vertical="center"/>
      <protection hidden="1"/>
    </xf>
    <xf numFmtId="0" fontId="17" fillId="2" borderId="10" xfId="0" applyFont="1" applyFill="1" applyBorder="1" applyAlignment="1" applyProtection="1">
      <alignment horizontal="center" vertical="center"/>
      <protection hidden="1"/>
    </xf>
    <xf numFmtId="0" fontId="17" fillId="2" borderId="11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Alignment="1" applyProtection="1">
      <alignment horizontal="center" vertical="center"/>
      <protection hidden="1"/>
    </xf>
    <xf numFmtId="49" fontId="6" fillId="6" borderId="0" xfId="0" applyNumberFormat="1" applyFont="1" applyFill="1" applyAlignment="1" applyProtection="1">
      <alignment horizontal="left" vertical="top" wrapText="1"/>
      <protection locked="0"/>
    </xf>
    <xf numFmtId="44" fontId="6" fillId="5" borderId="0" xfId="0" applyNumberFormat="1" applyFont="1" applyFill="1" applyAlignment="1" applyProtection="1">
      <alignment horizontal="right" vertical="center"/>
      <protection locked="0" hidden="1"/>
    </xf>
    <xf numFmtId="44" fontId="6" fillId="7" borderId="0" xfId="0" applyNumberFormat="1" applyFont="1" applyFill="1" applyAlignment="1" applyProtection="1">
      <alignment horizontal="center" vertical="center"/>
      <protection hidden="1"/>
    </xf>
    <xf numFmtId="44" fontId="31" fillId="0" borderId="0" xfId="0" applyNumberFormat="1" applyFont="1" applyAlignment="1" applyProtection="1">
      <alignment horizontal="right" vertical="center"/>
      <protection locked="0"/>
    </xf>
    <xf numFmtId="44" fontId="17" fillId="7" borderId="0" xfId="0" applyNumberFormat="1" applyFont="1" applyFill="1" applyAlignment="1" applyProtection="1">
      <alignment horizontal="center" vertical="center"/>
      <protection hidden="1"/>
    </xf>
    <xf numFmtId="10" fontId="17" fillId="7" borderId="0" xfId="0" applyNumberFormat="1" applyFont="1" applyFill="1" applyAlignment="1" applyProtection="1">
      <alignment horizontal="center" vertical="center"/>
      <protection hidden="1"/>
    </xf>
  </cellXfs>
  <cellStyles count="6">
    <cellStyle name="Currency 2" xfId="5" xr:uid="{00000000-0005-0000-0000-000000000000}"/>
    <cellStyle name="Hiperligação" xfId="1" builtinId="8"/>
    <cellStyle name="Normal" xfId="0" builtinId="0"/>
    <cellStyle name="Normal 2" xfId="3" xr:uid="{00000000-0005-0000-0000-000003000000}"/>
    <cellStyle name="Normal 3" xfId="4" xr:uid="{00000000-0005-0000-0000-000004000000}"/>
    <cellStyle name="Percentagem" xfId="2" builtinId="5"/>
  </cellStyles>
  <dxfs count="8">
    <dxf>
      <fill>
        <patternFill>
          <bgColor rgb="FFEAEAEA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outline="0">
        <left style="thin">
          <color indexed="64"/>
        </left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B2B2B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EAEAEA"/>
      <rgbColor rgb="00FF99CC"/>
      <rgbColor rgb="00FFFFFF"/>
      <rgbColor rgb="00FFCC99"/>
      <rgbColor rgb="00CCEC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F3340"/>
      <color rgb="FF43B02A"/>
      <color rgb="FF425563"/>
      <color rgb="FF425550"/>
      <color rgb="FFEAEAEA"/>
      <color rgb="FF9C0006"/>
      <color rgb="FFFFC7CE"/>
      <color rgb="FFF8F8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73" displayName="Table173" ref="A1:B28" totalsRowShown="0">
  <autoFilter ref="A1:B28" xr:uid="{00000000-0009-0000-0100-000002000000}"/>
  <sortState xmlns:xlrd2="http://schemas.microsoft.com/office/spreadsheetml/2017/richdata2" ref="A2:B34">
    <sortCondition ref="B1:B34"/>
  </sortState>
  <tableColumns count="2">
    <tableColumn id="1" xr3:uid="{00000000-0010-0000-0000-000001000000}" name="#" dataDxfId="7"/>
    <tableColumn id="2" xr3:uid="{00000000-0010-0000-0000-000002000000}" name="Setor de Atividade" dataDxfId="6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IV5829"/>
  <sheetViews>
    <sheetView showGridLines="0" tabSelected="1" view="pageBreakPreview" topLeftCell="A124" zoomScaleNormal="100" zoomScaleSheetLayoutView="100" workbookViewId="0">
      <selection activeCell="AB145" sqref="AB145:AE145"/>
    </sheetView>
  </sheetViews>
  <sheetFormatPr defaultColWidth="0" defaultRowHeight="11.5" zeroHeight="1" x14ac:dyDescent="0.25"/>
  <cols>
    <col min="1" max="1" width="1.36328125" style="1" customWidth="1"/>
    <col min="2" max="17" width="2.6328125" style="19" customWidth="1"/>
    <col min="18" max="18" width="3.36328125" style="19" customWidth="1"/>
    <col min="19" max="25" width="2.6328125" style="19" customWidth="1"/>
    <col min="26" max="26" width="2.90625" style="19" customWidth="1"/>
    <col min="27" max="28" width="2.6328125" style="19" customWidth="1"/>
    <col min="29" max="29" width="2.54296875" style="19" customWidth="1"/>
    <col min="30" max="39" width="2.6328125" style="19" customWidth="1"/>
    <col min="40" max="40" width="1.36328125" style="1" customWidth="1"/>
    <col min="41" max="41" width="2.54296875" style="2" hidden="1" customWidth="1"/>
    <col min="42" max="42" width="2.6328125" style="2" hidden="1" customWidth="1"/>
    <col min="43" max="43" width="4" style="2" hidden="1" customWidth="1"/>
    <col min="44" max="44" width="2.6328125" style="2" hidden="1" customWidth="1"/>
    <col min="45" max="45" width="5.453125" style="2" hidden="1" customWidth="1"/>
    <col min="46" max="46" width="7.90625" style="2" hidden="1" customWidth="1"/>
    <col min="47" max="49" width="2.6328125" style="2" hidden="1" customWidth="1"/>
    <col min="50" max="50" width="6.36328125" style="2" hidden="1" customWidth="1"/>
    <col min="51" max="51" width="2.6328125" style="2" hidden="1" customWidth="1"/>
    <col min="52" max="52" width="10.36328125" style="2" hidden="1" customWidth="1"/>
    <col min="53" max="53" width="9.90625" style="2" hidden="1" customWidth="1"/>
    <col min="54" max="54" width="10.08984375" style="2" hidden="1" customWidth="1"/>
    <col min="55" max="61" width="2.6328125" style="2" hidden="1" customWidth="1"/>
    <col min="62" max="62" width="3" style="2" hidden="1" customWidth="1"/>
    <col min="63" max="63" width="21.90625" style="2" hidden="1" customWidth="1"/>
    <col min="64" max="64" width="3" style="2" hidden="1" customWidth="1"/>
    <col min="65" max="65" width="31.6328125" style="2" hidden="1" customWidth="1"/>
    <col min="66" max="66" width="19.90625" style="2" hidden="1" customWidth="1"/>
    <col min="67" max="67" width="4" style="2" hidden="1" customWidth="1"/>
    <col min="68" max="68" width="24.453125" style="2" hidden="1" customWidth="1"/>
    <col min="69" max="69" width="3.54296875" style="2" hidden="1" customWidth="1"/>
    <col min="70" max="71" width="61.453125" style="2" hidden="1" customWidth="1"/>
    <col min="72" max="72" width="5" style="2" hidden="1" customWidth="1"/>
    <col min="73" max="73" width="61.453125" style="2" hidden="1" customWidth="1"/>
    <col min="74" max="74" width="8.90625" style="2" hidden="1" customWidth="1"/>
    <col min="75" max="76" width="0.54296875" style="2" hidden="1" customWidth="1"/>
    <col min="77" max="249" width="2.6328125" style="2" hidden="1" customWidth="1"/>
    <col min="250" max="250" width="2.36328125" style="2" hidden="1" customWidth="1"/>
    <col min="251" max="251" width="1" style="2" hidden="1" customWidth="1"/>
    <col min="252" max="252" width="1.08984375" style="2" hidden="1" customWidth="1"/>
    <col min="253" max="253" width="2.54296875" style="2" hidden="1" customWidth="1"/>
    <col min="254" max="254" width="1.36328125" style="2" hidden="1" customWidth="1"/>
    <col min="255" max="255" width="2.08984375" style="2" hidden="1" customWidth="1"/>
    <col min="256" max="256" width="3.08984375" style="2" hidden="1" customWidth="1"/>
    <col min="257" max="16384" width="0" style="2" hidden="1"/>
  </cols>
  <sheetData>
    <row r="1" spans="1:52" s="54" customFormat="1" ht="20.149999999999999" customHeight="1" thickTop="1" x14ac:dyDescent="0.25">
      <c r="A1" s="107"/>
      <c r="B1" s="170" t="s">
        <v>222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2"/>
      <c r="AN1" s="108"/>
    </row>
    <row r="2" spans="1:52" s="54" customFormat="1" ht="15" customHeight="1" x14ac:dyDescent="0.25">
      <c r="A2" s="6"/>
      <c r="B2" s="148" t="s">
        <v>221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50"/>
      <c r="AN2" s="6"/>
      <c r="AQ2" s="101"/>
      <c r="AR2" s="102"/>
      <c r="AS2" s="53"/>
      <c r="AT2" s="53"/>
    </row>
    <row r="3" spans="1:52" s="54" customFormat="1" ht="12" customHeight="1" x14ac:dyDescent="0.25">
      <c r="A3" s="6"/>
      <c r="B3" s="7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8"/>
      <c r="S3" s="8"/>
      <c r="T3" s="8"/>
      <c r="U3" s="8"/>
      <c r="V3" s="9"/>
      <c r="W3" s="10"/>
      <c r="X3" s="11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  <c r="AN3" s="6"/>
      <c r="AQ3" s="101"/>
      <c r="AR3" s="53"/>
      <c r="AS3" s="53"/>
      <c r="AT3" s="53"/>
    </row>
    <row r="4" spans="1:52" s="54" customFormat="1" ht="15" customHeight="1" x14ac:dyDescent="0.25">
      <c r="A4" s="6"/>
      <c r="B4" s="151" t="s">
        <v>15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3"/>
      <c r="AN4" s="6"/>
      <c r="AQ4" s="101"/>
      <c r="AR4" s="53"/>
      <c r="AS4" s="53"/>
      <c r="AT4" s="53"/>
    </row>
    <row r="5" spans="1:52" s="54" customFormat="1" ht="12" customHeight="1" x14ac:dyDescent="0.25">
      <c r="A5" s="6"/>
      <c r="B5" s="7"/>
      <c r="C5" s="8"/>
      <c r="D5" s="8"/>
      <c r="E5" s="8"/>
      <c r="F5" s="8"/>
      <c r="G5" s="8"/>
      <c r="H5" s="8"/>
      <c r="I5" s="8"/>
      <c r="J5" s="117"/>
      <c r="K5" s="8"/>
      <c r="L5" s="8"/>
      <c r="M5" s="8"/>
      <c r="N5" s="8"/>
      <c r="O5" s="8"/>
      <c r="P5" s="8"/>
      <c r="Q5" s="8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81" t="s">
        <v>220</v>
      </c>
      <c r="AE5" s="181"/>
      <c r="AF5" s="181"/>
      <c r="AG5" s="181"/>
      <c r="AH5" s="181"/>
      <c r="AI5" s="181"/>
      <c r="AJ5" s="181"/>
      <c r="AK5" s="181"/>
      <c r="AL5" s="181"/>
      <c r="AM5" s="15"/>
      <c r="AN5" s="6"/>
      <c r="AQ5" s="101"/>
      <c r="AR5" s="53"/>
      <c r="AS5" s="53"/>
      <c r="AT5" s="53"/>
    </row>
    <row r="6" spans="1:52" s="54" customFormat="1" ht="6" customHeight="1" x14ac:dyDescent="0.25">
      <c r="A6" s="6"/>
      <c r="B6" s="7"/>
      <c r="C6" s="8"/>
      <c r="D6" s="8"/>
      <c r="E6" s="3"/>
      <c r="F6" s="20"/>
      <c r="G6" s="20"/>
      <c r="H6" s="20"/>
      <c r="I6" s="20"/>
      <c r="J6" s="16"/>
      <c r="K6" s="8"/>
      <c r="L6" s="8"/>
      <c r="M6" s="8"/>
      <c r="N6" s="8"/>
      <c r="O6" s="20"/>
      <c r="P6" s="20"/>
      <c r="Q6" s="20"/>
      <c r="R6" s="20"/>
      <c r="S6" s="16"/>
      <c r="T6" s="8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3"/>
      <c r="AN6" s="6"/>
      <c r="AQ6" s="103"/>
      <c r="AR6" s="53"/>
      <c r="AS6" s="53"/>
      <c r="AT6" s="53"/>
    </row>
    <row r="7" spans="1:52" s="54" customFormat="1" ht="18" customHeight="1" x14ac:dyDescent="0.25">
      <c r="A7" s="6"/>
      <c r="B7" s="118" t="s">
        <v>16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5"/>
      <c r="AN7" s="6"/>
      <c r="AQ7" s="101"/>
      <c r="AR7" s="53"/>
      <c r="AS7" s="53"/>
      <c r="AT7" s="53"/>
      <c r="AU7" s="53"/>
      <c r="AV7" s="53"/>
      <c r="AW7" s="53"/>
      <c r="AX7" s="53"/>
      <c r="AY7" s="53"/>
      <c r="AZ7" s="53"/>
    </row>
    <row r="8" spans="1:52" s="54" customFormat="1" ht="15" customHeight="1" x14ac:dyDescent="0.25">
      <c r="A8" s="17"/>
      <c r="B8" s="116" t="s">
        <v>12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3"/>
      <c r="AN8" s="17"/>
      <c r="AQ8" s="101"/>
      <c r="AR8" s="53"/>
      <c r="AS8" s="53"/>
      <c r="AT8" s="53"/>
    </row>
    <row r="9" spans="1:52" s="54" customFormat="1" ht="6" customHeight="1" x14ac:dyDescent="0.25">
      <c r="A9" s="6"/>
      <c r="B9" s="3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35"/>
      <c r="W9" s="18"/>
      <c r="X9" s="18"/>
      <c r="Y9" s="18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  <c r="AN9" s="6"/>
      <c r="AQ9" s="101"/>
      <c r="AR9" s="53"/>
      <c r="AS9" s="53"/>
      <c r="AT9" s="53"/>
    </row>
    <row r="10" spans="1:52" s="54" customFormat="1" ht="12" customHeight="1" x14ac:dyDescent="0.25">
      <c r="A10" s="6"/>
      <c r="B10" s="34"/>
      <c r="C10" s="24" t="s">
        <v>6</v>
      </c>
      <c r="D10" s="18"/>
      <c r="E10" s="176"/>
      <c r="F10" s="176"/>
      <c r="G10" s="176"/>
      <c r="H10" s="176"/>
      <c r="I10" s="176"/>
      <c r="J10" s="176"/>
      <c r="K10" s="176"/>
      <c r="L10" s="18"/>
      <c r="M10" s="18" t="s">
        <v>54</v>
      </c>
      <c r="N10" s="18"/>
      <c r="O10" s="154"/>
      <c r="P10" s="154"/>
      <c r="Q10" s="154"/>
      <c r="R10" s="154"/>
      <c r="S10" s="154"/>
      <c r="T10" s="154"/>
      <c r="U10" s="154"/>
      <c r="V10" s="35"/>
      <c r="W10" s="18" t="s">
        <v>56</v>
      </c>
      <c r="X10" s="18"/>
      <c r="Y10" s="18"/>
      <c r="Z10" s="35"/>
      <c r="AA10" s="175" t="s">
        <v>189</v>
      </c>
      <c r="AB10" s="175"/>
      <c r="AC10" s="175"/>
      <c r="AD10" s="175"/>
      <c r="AE10" s="175"/>
      <c r="AF10" s="175"/>
      <c r="AG10" s="175"/>
      <c r="AH10" s="35"/>
      <c r="AI10" s="35"/>
      <c r="AJ10" s="35"/>
      <c r="AK10" s="35"/>
      <c r="AL10" s="35"/>
      <c r="AM10" s="36"/>
      <c r="AN10" s="6"/>
      <c r="AQ10" s="101"/>
      <c r="AR10" s="53"/>
      <c r="AS10" s="53"/>
      <c r="AT10" s="53"/>
    </row>
    <row r="11" spans="1:52" s="54" customFormat="1" ht="6" customHeight="1" x14ac:dyDescent="0.25">
      <c r="A11" s="6"/>
      <c r="B11" s="3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35"/>
      <c r="W11" s="18"/>
      <c r="X11" s="18"/>
      <c r="Y11" s="18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6"/>
      <c r="AN11" s="6"/>
      <c r="AQ11" s="101"/>
      <c r="AR11" s="53"/>
      <c r="AS11" s="53"/>
      <c r="AT11" s="53"/>
    </row>
    <row r="12" spans="1:52" s="54" customFormat="1" ht="12" customHeight="1" x14ac:dyDescent="0.25">
      <c r="A12" s="6"/>
      <c r="B12" s="28"/>
      <c r="C12" s="131" t="s">
        <v>55</v>
      </c>
      <c r="D12" s="53"/>
      <c r="E12" s="132"/>
      <c r="F12" s="132"/>
      <c r="G12" s="132"/>
      <c r="H12" s="132"/>
      <c r="I12" s="132"/>
      <c r="J12" s="132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37"/>
      <c r="AN12" s="6"/>
      <c r="AQ12" s="103"/>
      <c r="AR12" s="53"/>
      <c r="AS12" s="53"/>
      <c r="AT12" s="53"/>
    </row>
    <row r="13" spans="1:52" s="54" customFormat="1" ht="6" customHeight="1" x14ac:dyDescent="0.25">
      <c r="A13" s="6"/>
      <c r="B13" s="28"/>
      <c r="C13" s="18"/>
      <c r="D13" s="18"/>
      <c r="E13" s="133"/>
      <c r="F13" s="133"/>
      <c r="G13" s="133"/>
      <c r="H13" s="133"/>
      <c r="I13" s="133"/>
      <c r="J13" s="133"/>
      <c r="K13" s="18"/>
      <c r="L13" s="18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4"/>
      <c r="AN13" s="6"/>
      <c r="AQ13" s="101"/>
      <c r="AR13" s="53"/>
      <c r="AS13" s="53"/>
      <c r="AT13" s="53"/>
    </row>
    <row r="14" spans="1:52" s="54" customFormat="1" ht="12" customHeight="1" x14ac:dyDescent="0.25">
      <c r="A14" s="6"/>
      <c r="B14" s="28"/>
      <c r="C14" s="18" t="s">
        <v>57</v>
      </c>
      <c r="D14" s="18"/>
      <c r="E14" s="1"/>
      <c r="F14" s="1"/>
      <c r="G14" s="135"/>
      <c r="H14" s="53"/>
      <c r="I14" s="53"/>
      <c r="J14" s="53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37"/>
      <c r="AN14" s="6"/>
      <c r="AQ14" s="101"/>
      <c r="AR14" s="53"/>
      <c r="AS14" s="53"/>
      <c r="AT14" s="53"/>
    </row>
    <row r="15" spans="1:52" s="54" customFormat="1" ht="6" customHeight="1" x14ac:dyDescent="0.25">
      <c r="A15" s="6"/>
      <c r="B15" s="3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35"/>
      <c r="W15" s="18"/>
      <c r="X15" s="18"/>
      <c r="Y15" s="18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6"/>
      <c r="AN15" s="6"/>
      <c r="AQ15" s="101"/>
      <c r="AR15" s="53"/>
      <c r="AS15" s="53"/>
      <c r="AT15" s="53"/>
    </row>
    <row r="16" spans="1:52" s="54" customFormat="1" ht="12" customHeight="1" x14ac:dyDescent="0.25">
      <c r="A16" s="6"/>
      <c r="B16" s="28"/>
      <c r="C16" s="18" t="s">
        <v>58</v>
      </c>
      <c r="D16" s="18"/>
      <c r="E16" s="18"/>
      <c r="F16" s="156"/>
      <c r="G16" s="156"/>
      <c r="H16" s="156"/>
      <c r="I16" s="156"/>
      <c r="J16" s="156"/>
      <c r="K16" s="156"/>
      <c r="L16" s="156"/>
      <c r="M16" s="156"/>
      <c r="N16" s="1"/>
      <c r="O16" s="18" t="s">
        <v>59</v>
      </c>
      <c r="P16" s="18"/>
      <c r="Q16" s="18"/>
      <c r="R16" s="18"/>
      <c r="S16" s="156"/>
      <c r="T16" s="156"/>
      <c r="U16" s="156"/>
      <c r="V16" s="156"/>
      <c r="W16" s="156"/>
      <c r="X16" s="156"/>
      <c r="Y16" s="156"/>
      <c r="Z16" s="156"/>
      <c r="AA16" s="1"/>
      <c r="AB16" s="18" t="s">
        <v>70</v>
      </c>
      <c r="AC16" s="1"/>
      <c r="AD16" s="1"/>
      <c r="AE16" s="156"/>
      <c r="AF16" s="156"/>
      <c r="AG16" s="156"/>
      <c r="AH16" s="156"/>
      <c r="AI16" s="156"/>
      <c r="AJ16" s="156"/>
      <c r="AK16" s="156"/>
      <c r="AL16" s="156"/>
      <c r="AM16" s="37"/>
      <c r="AN16" s="6"/>
      <c r="AQ16" s="101"/>
      <c r="AR16" s="53"/>
      <c r="AS16" s="53"/>
      <c r="AT16" s="53"/>
    </row>
    <row r="17" spans="1:46" s="54" customFormat="1" ht="6" customHeight="1" x14ac:dyDescent="0.25">
      <c r="A17" s="6"/>
      <c r="B17" s="28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B17" s="53"/>
      <c r="AE17" s="53"/>
      <c r="AF17" s="53"/>
      <c r="AG17" s="53"/>
      <c r="AH17" s="53"/>
      <c r="AI17" s="53"/>
      <c r="AJ17" s="53"/>
      <c r="AK17" s="53"/>
      <c r="AL17" s="53"/>
      <c r="AM17" s="37"/>
      <c r="AN17" s="6"/>
      <c r="AQ17" s="101"/>
      <c r="AR17" s="53"/>
      <c r="AS17" s="53"/>
      <c r="AT17" s="53"/>
    </row>
    <row r="18" spans="1:46" s="54" customFormat="1" ht="12" customHeight="1" x14ac:dyDescent="0.25">
      <c r="A18" s="6"/>
      <c r="B18" s="28"/>
      <c r="C18" s="18" t="s">
        <v>13</v>
      </c>
      <c r="D18" s="18"/>
      <c r="E18" s="18"/>
      <c r="F18" s="156"/>
      <c r="G18" s="156"/>
      <c r="H18" s="156"/>
      <c r="I18" s="156"/>
      <c r="J18" s="156"/>
      <c r="K18" s="156"/>
      <c r="L18" s="156"/>
      <c r="M18" s="156"/>
      <c r="N18" s="1"/>
      <c r="O18" s="39" t="s">
        <v>7</v>
      </c>
      <c r="P18" s="1"/>
      <c r="Q18" s="18"/>
      <c r="R18" s="18"/>
      <c r="S18" s="154"/>
      <c r="T18" s="154"/>
      <c r="U18" s="20" t="s">
        <v>1</v>
      </c>
      <c r="V18" s="154"/>
      <c r="W18" s="154"/>
      <c r="X18" s="1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37"/>
      <c r="AN18" s="6"/>
      <c r="AQ18" s="101"/>
      <c r="AR18" s="53"/>
      <c r="AS18" s="53"/>
      <c r="AT18" s="53"/>
    </row>
    <row r="19" spans="1:46" s="54" customFormat="1" ht="6" customHeight="1" x14ac:dyDescent="0.25">
      <c r="A19" s="6"/>
      <c r="B19" s="28"/>
      <c r="C19" s="18"/>
      <c r="D19" s="18"/>
      <c r="E19" s="18"/>
      <c r="F19" s="18"/>
      <c r="G19" s="18"/>
      <c r="H19" s="18"/>
      <c r="I19" s="18"/>
      <c r="J19" s="18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38"/>
      <c r="AN19" s="6"/>
      <c r="AQ19" s="103"/>
      <c r="AR19" s="53"/>
      <c r="AS19" s="53"/>
      <c r="AT19" s="53"/>
    </row>
    <row r="20" spans="1:46" s="54" customFormat="1" ht="12" customHeight="1" x14ac:dyDescent="0.25">
      <c r="A20" s="6"/>
      <c r="B20" s="28"/>
      <c r="C20" s="18" t="s">
        <v>9</v>
      </c>
      <c r="D20" s="18"/>
      <c r="E20" s="18"/>
      <c r="F20" s="158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30"/>
      <c r="T20" s="18" t="s">
        <v>14</v>
      </c>
      <c r="U20" s="18"/>
      <c r="V20" s="18"/>
      <c r="W20" s="158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29"/>
      <c r="AN20" s="6"/>
      <c r="AQ20" s="101"/>
      <c r="AR20" s="53"/>
      <c r="AS20" s="53"/>
      <c r="AT20" s="53"/>
    </row>
    <row r="21" spans="1:46" s="54" customFormat="1" ht="6" customHeight="1" x14ac:dyDescent="0.25">
      <c r="A21" s="6"/>
      <c r="B21" s="4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38"/>
      <c r="AN21" s="6"/>
      <c r="AQ21" s="101"/>
      <c r="AR21" s="53"/>
      <c r="AS21" s="53"/>
      <c r="AT21" s="53"/>
    </row>
    <row r="22" spans="1:46" s="54" customFormat="1" ht="12" customHeight="1" x14ac:dyDescent="0.25">
      <c r="A22" s="6"/>
      <c r="B22" s="28"/>
      <c r="C22" s="18" t="s">
        <v>8</v>
      </c>
      <c r="D22" s="18"/>
      <c r="E22" s="24"/>
      <c r="F22" s="178"/>
      <c r="G22" s="178"/>
      <c r="H22" s="178"/>
      <c r="I22" s="178"/>
      <c r="J22" s="178"/>
      <c r="K22" s="1"/>
      <c r="L22" s="1"/>
      <c r="M22" s="1"/>
      <c r="N22" s="1"/>
      <c r="O22" s="1"/>
      <c r="P22" s="1"/>
      <c r="Q22" s="1"/>
      <c r="R22" s="1"/>
      <c r="S22" s="18"/>
      <c r="T22" s="18" t="s">
        <v>79</v>
      </c>
      <c r="U22" s="1"/>
      <c r="V22" s="1"/>
      <c r="W22" s="145"/>
      <c r="X22" s="145"/>
      <c r="Y22" s="145"/>
      <c r="Z22" s="145"/>
      <c r="AA22" s="145"/>
      <c r="AB22" s="18"/>
      <c r="AC22" s="110" t="s">
        <v>215</v>
      </c>
      <c r="AD22" s="18"/>
      <c r="AE22" s="30"/>
      <c r="AF22" s="18"/>
      <c r="AG22" s="18"/>
      <c r="AH22" s="18"/>
      <c r="AI22" s="154"/>
      <c r="AJ22" s="154"/>
      <c r="AK22" s="154"/>
      <c r="AL22" s="154"/>
      <c r="AM22" s="37"/>
      <c r="AN22" s="6"/>
      <c r="AQ22" s="101"/>
      <c r="AR22" s="53"/>
      <c r="AS22" s="53"/>
      <c r="AT22" s="53"/>
    </row>
    <row r="23" spans="1:46" s="54" customFormat="1" ht="6" customHeight="1" x14ac:dyDescent="0.25">
      <c r="A23" s="6"/>
      <c r="B23" s="28"/>
      <c r="C23" s="18"/>
      <c r="D23" s="18"/>
      <c r="E23" s="24"/>
      <c r="F23" s="129"/>
      <c r="G23" s="129"/>
      <c r="H23" s="129"/>
      <c r="I23" s="129"/>
      <c r="J23" s="18"/>
      <c r="K23" s="18"/>
      <c r="L23" s="18"/>
      <c r="M23" s="129"/>
      <c r="N23" s="129"/>
      <c r="O23" s="129"/>
      <c r="P23" s="129"/>
      <c r="Q23" s="18"/>
      <c r="R23" s="18"/>
      <c r="S23" s="18"/>
      <c r="T23" s="24"/>
      <c r="U23" s="18"/>
      <c r="V23" s="129"/>
      <c r="W23" s="129"/>
      <c r="X23" s="129"/>
      <c r="Y23" s="129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38"/>
      <c r="AN23" s="6"/>
      <c r="AQ23" s="101"/>
      <c r="AR23" s="53"/>
      <c r="AS23" s="53"/>
      <c r="AT23" s="53"/>
    </row>
    <row r="24" spans="1:46" s="54" customFormat="1" ht="12" customHeight="1" x14ac:dyDescent="0.25">
      <c r="A24" s="6"/>
      <c r="B24" s="28"/>
      <c r="C24" s="110" t="s">
        <v>60</v>
      </c>
      <c r="D24" s="18"/>
      <c r="E24" s="18"/>
      <c r="F24" s="18"/>
      <c r="G24" s="30"/>
      <c r="H24" s="18"/>
      <c r="I24" s="18"/>
      <c r="J24" s="179"/>
      <c r="K24" s="179"/>
      <c r="L24" s="179"/>
      <c r="M24" s="179"/>
      <c r="N24" s="179"/>
      <c r="O24" s="18"/>
      <c r="P24" s="18" t="s">
        <v>29</v>
      </c>
      <c r="Q24" s="18"/>
      <c r="R24" s="18"/>
      <c r="S24" s="18"/>
      <c r="T24" s="18"/>
      <c r="U24" s="41"/>
      <c r="V24" s="179"/>
      <c r="W24" s="179"/>
      <c r="X24" s="179"/>
      <c r="Y24" s="179"/>
      <c r="Z24" s="179"/>
      <c r="AA24" s="30"/>
      <c r="AB24" s="18"/>
      <c r="AC24" s="42"/>
      <c r="AD24" s="42"/>
      <c r="AE24" s="18"/>
      <c r="AF24" s="18"/>
      <c r="AG24" s="18"/>
      <c r="AH24" s="18"/>
      <c r="AI24" s="18"/>
      <c r="AJ24" s="18"/>
      <c r="AK24" s="18"/>
      <c r="AL24" s="18"/>
      <c r="AM24" s="31"/>
      <c r="AN24" s="6"/>
      <c r="AQ24" s="101"/>
      <c r="AR24" s="53"/>
      <c r="AS24" s="53"/>
      <c r="AT24" s="53"/>
    </row>
    <row r="25" spans="1:46" s="54" customFormat="1" ht="6" customHeight="1" x14ac:dyDescent="0.25">
      <c r="A25" s="6"/>
      <c r="B25" s="28"/>
      <c r="C25" s="18"/>
      <c r="D25" s="18"/>
      <c r="E25" s="30"/>
      <c r="F25" s="43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30"/>
      <c r="T25" s="18"/>
      <c r="U25" s="18"/>
      <c r="V25" s="30"/>
      <c r="W25" s="43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37"/>
      <c r="AN25" s="6"/>
      <c r="AQ25" s="101"/>
      <c r="AR25" s="53"/>
      <c r="AS25" s="53"/>
      <c r="AT25" s="53"/>
    </row>
    <row r="26" spans="1:46" s="54" customFormat="1" ht="12" customHeight="1" x14ac:dyDescent="0.25">
      <c r="A26" s="6"/>
      <c r="B26" s="28"/>
      <c r="C26" s="53" t="s">
        <v>80</v>
      </c>
      <c r="D26" s="53"/>
      <c r="E26" s="63"/>
      <c r="F26" s="63"/>
      <c r="G26" s="63"/>
      <c r="H26" s="63"/>
      <c r="I26" s="63"/>
      <c r="J26" s="177"/>
      <c r="K26" s="177"/>
      <c r="L26" s="177"/>
      <c r="M26" s="177"/>
      <c r="N26" s="177"/>
      <c r="O26" s="63"/>
      <c r="P26" s="53" t="s">
        <v>81</v>
      </c>
      <c r="Q26" s="63"/>
      <c r="R26" s="63"/>
      <c r="S26" s="63"/>
      <c r="T26" s="63"/>
      <c r="U26" s="63"/>
      <c r="V26" s="177"/>
      <c r="W26" s="177"/>
      <c r="X26" s="177"/>
      <c r="Y26" s="177"/>
      <c r="Z26" s="177"/>
      <c r="AA26" s="63"/>
      <c r="AB26" s="53" t="s">
        <v>78</v>
      </c>
      <c r="AC26" s="63"/>
      <c r="AD26" s="63"/>
      <c r="AE26" s="63"/>
      <c r="AF26" s="63"/>
      <c r="AG26" s="163"/>
      <c r="AH26" s="163"/>
      <c r="AI26" s="163"/>
      <c r="AJ26" s="163"/>
      <c r="AK26" s="163"/>
      <c r="AL26" s="163"/>
      <c r="AM26" s="37"/>
      <c r="AN26" s="6"/>
      <c r="AQ26" s="101"/>
      <c r="AR26" s="102"/>
    </row>
    <row r="27" spans="1:46" s="54" customFormat="1" ht="6" customHeight="1" x14ac:dyDescent="0.25">
      <c r="A27" s="6"/>
      <c r="B27" s="28"/>
      <c r="C27" s="18"/>
      <c r="D27" s="18"/>
      <c r="E27" s="1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18"/>
      <c r="T27" s="18"/>
      <c r="U27" s="18"/>
      <c r="V27" s="1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38"/>
      <c r="AN27" s="6"/>
      <c r="AQ27" s="101"/>
      <c r="AR27" s="102"/>
    </row>
    <row r="28" spans="1:46" s="54" customFormat="1" ht="12" customHeight="1" x14ac:dyDescent="0.25">
      <c r="A28" s="6"/>
      <c r="B28" s="28"/>
      <c r="C28" s="110" t="s">
        <v>4</v>
      </c>
      <c r="D28" s="18"/>
      <c r="E28" s="18"/>
      <c r="F28" s="78"/>
      <c r="G28" s="78"/>
      <c r="H28" s="1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78"/>
      <c r="Y28" s="78"/>
      <c r="Z28" s="78"/>
      <c r="AA28" s="78"/>
      <c r="AB28" s="78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38"/>
      <c r="AN28" s="6"/>
      <c r="AQ28" s="101"/>
      <c r="AR28" s="102"/>
    </row>
    <row r="29" spans="1:46" s="54" customFormat="1" ht="6" customHeight="1" x14ac:dyDescent="0.25">
      <c r="A29" s="6"/>
      <c r="B29" s="28"/>
      <c r="C29" s="110"/>
      <c r="D29" s="18"/>
      <c r="E29" s="1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18"/>
      <c r="T29" s="18"/>
      <c r="U29" s="18"/>
      <c r="V29" s="1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38"/>
      <c r="AN29" s="6"/>
      <c r="AQ29" s="101"/>
      <c r="AR29" s="102"/>
    </row>
    <row r="30" spans="1:46" s="54" customFormat="1" ht="12" customHeight="1" x14ac:dyDescent="0.25">
      <c r="A30" s="6"/>
      <c r="B30" s="28"/>
      <c r="C30" s="110" t="s">
        <v>30</v>
      </c>
      <c r="D30" s="18"/>
      <c r="E30" s="18"/>
      <c r="F30" s="78"/>
      <c r="G30" s="78"/>
      <c r="H30" s="1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"/>
      <c r="AC30" s="157" t="str">
        <f>IF($I$30="Outro","Especificar! - Preencher esta célula!","")</f>
        <v/>
      </c>
      <c r="AD30" s="157"/>
      <c r="AE30" s="157"/>
      <c r="AF30" s="157"/>
      <c r="AG30" s="157"/>
      <c r="AH30" s="157"/>
      <c r="AI30" s="157"/>
      <c r="AJ30" s="157"/>
      <c r="AK30" s="157"/>
      <c r="AL30" s="157"/>
      <c r="AM30" s="38"/>
      <c r="AN30" s="6"/>
      <c r="AQ30" s="101"/>
      <c r="AR30" s="102"/>
    </row>
    <row r="31" spans="1:46" s="54" customFormat="1" ht="6" customHeight="1" x14ac:dyDescent="0.25">
      <c r="A31" s="6"/>
      <c r="B31" s="28"/>
      <c r="C31" s="18"/>
      <c r="D31" s="18"/>
      <c r="E31" s="1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18"/>
      <c r="T31" s="18"/>
      <c r="U31" s="18"/>
      <c r="V31" s="1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38"/>
      <c r="AN31" s="6"/>
      <c r="AQ31" s="101"/>
      <c r="AR31" s="102"/>
    </row>
    <row r="32" spans="1:46" s="54" customFormat="1" ht="12" customHeight="1" x14ac:dyDescent="0.25">
      <c r="A32" s="25"/>
      <c r="B32" s="28"/>
      <c r="C32" s="110" t="s">
        <v>53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30"/>
      <c r="AI32" s="32"/>
      <c r="AJ32" s="24"/>
      <c r="AK32" s="18"/>
      <c r="AL32" s="18"/>
      <c r="AM32" s="29"/>
      <c r="AN32" s="25"/>
      <c r="AQ32" s="105"/>
    </row>
    <row r="33" spans="1:43" s="54" customFormat="1" ht="6" customHeight="1" x14ac:dyDescent="0.25">
      <c r="A33" s="25"/>
      <c r="B33" s="28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32"/>
      <c r="AF33" s="18"/>
      <c r="AG33" s="18"/>
      <c r="AH33" s="18"/>
      <c r="AI33" s="18"/>
      <c r="AJ33" s="24"/>
      <c r="AK33" s="18"/>
      <c r="AL33" s="18"/>
      <c r="AM33" s="29"/>
      <c r="AN33" s="25"/>
      <c r="AQ33" s="105"/>
    </row>
    <row r="34" spans="1:43" s="54" customFormat="1" ht="12" customHeight="1" x14ac:dyDescent="0.25">
      <c r="A34" s="25"/>
      <c r="B34" s="28"/>
      <c r="C34" s="110" t="s">
        <v>2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33"/>
      <c r="AI34" s="18"/>
      <c r="AJ34" s="24"/>
      <c r="AK34" s="18"/>
      <c r="AL34" s="18"/>
      <c r="AM34" s="29"/>
      <c r="AN34" s="25"/>
      <c r="AQ34" s="105"/>
    </row>
    <row r="35" spans="1:43" s="54" customFormat="1" ht="6" customHeight="1" x14ac:dyDescent="0.25">
      <c r="A35" s="25"/>
      <c r="B35" s="28"/>
      <c r="C35" s="18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9"/>
      <c r="AN35" s="25"/>
      <c r="AQ35" s="105"/>
    </row>
    <row r="36" spans="1:43" s="54" customFormat="1" ht="12" customHeight="1" x14ac:dyDescent="0.25">
      <c r="A36" s="25"/>
      <c r="B36" s="28"/>
      <c r="C36" s="110" t="s">
        <v>190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33"/>
      <c r="AI36" s="18"/>
      <c r="AJ36" s="24"/>
      <c r="AK36" s="18"/>
      <c r="AL36" s="18"/>
      <c r="AM36" s="29"/>
      <c r="AN36" s="25"/>
    </row>
    <row r="37" spans="1:43" s="54" customFormat="1" ht="6" customHeight="1" x14ac:dyDescent="0.25">
      <c r="A37" s="25"/>
      <c r="B37" s="28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33"/>
      <c r="AI37" s="18"/>
      <c r="AJ37" s="24"/>
      <c r="AK37" s="18"/>
      <c r="AL37" s="18"/>
      <c r="AM37" s="29"/>
      <c r="AN37" s="25"/>
    </row>
    <row r="38" spans="1:43" s="54" customFormat="1" ht="12" customHeight="1" x14ac:dyDescent="0.25">
      <c r="A38" s="25"/>
      <c r="B38" s="28"/>
      <c r="C38" s="110" t="s">
        <v>63</v>
      </c>
      <c r="D38" s="110"/>
      <c r="E38" s="110"/>
      <c r="F38" s="1"/>
      <c r="G38" s="1"/>
      <c r="H38" s="1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10"/>
      <c r="V38" s="110"/>
      <c r="W38" s="110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33"/>
      <c r="AI38" s="18"/>
      <c r="AJ38" s="24"/>
      <c r="AK38" s="18"/>
      <c r="AL38" s="18"/>
      <c r="AM38" s="29"/>
      <c r="AN38" s="25"/>
    </row>
    <row r="39" spans="1:43" s="54" customFormat="1" ht="6" customHeight="1" x14ac:dyDescent="0.25">
      <c r="A39" s="6"/>
      <c r="B39" s="28"/>
      <c r="C39" s="18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29"/>
      <c r="AN39" s="6"/>
    </row>
    <row r="40" spans="1:43" s="54" customFormat="1" ht="15" customHeight="1" x14ac:dyDescent="0.25">
      <c r="A40" s="17"/>
      <c r="B40" s="116" t="s">
        <v>61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3"/>
      <c r="AN40" s="17"/>
    </row>
    <row r="41" spans="1:43" s="54" customFormat="1" ht="6" customHeight="1" x14ac:dyDescent="0.25">
      <c r="A41" s="6"/>
      <c r="B41" s="2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9"/>
      <c r="AN41" s="6"/>
    </row>
    <row r="42" spans="1:43" s="54" customFormat="1" ht="12" customHeight="1" x14ac:dyDescent="0.25">
      <c r="A42" s="25"/>
      <c r="B42" s="28"/>
      <c r="C42" s="18" t="s">
        <v>5</v>
      </c>
      <c r="D42" s="18"/>
      <c r="E42" s="18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30"/>
      <c r="T42" s="18" t="s">
        <v>9</v>
      </c>
      <c r="U42" s="18"/>
      <c r="V42" s="18"/>
      <c r="W42" s="158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31"/>
      <c r="AN42" s="25"/>
    </row>
    <row r="43" spans="1:43" s="54" customFormat="1" ht="6" customHeight="1" x14ac:dyDescent="0.25">
      <c r="A43" s="25"/>
      <c r="B43" s="28"/>
      <c r="C43" s="18"/>
      <c r="D43" s="18"/>
      <c r="E43" s="18"/>
      <c r="F43" s="18"/>
      <c r="G43" s="18"/>
      <c r="H43" s="18"/>
      <c r="I43" s="18"/>
      <c r="J43" s="18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9"/>
      <c r="AN43" s="25"/>
    </row>
    <row r="44" spans="1:43" s="54" customFormat="1" ht="12" customHeight="1" x14ac:dyDescent="0.25">
      <c r="A44" s="25"/>
      <c r="B44" s="28"/>
      <c r="C44" s="173" t="s">
        <v>11</v>
      </c>
      <c r="D44" s="173"/>
      <c r="E44" s="173"/>
      <c r="F44" s="146"/>
      <c r="G44" s="146"/>
      <c r="H44" s="146"/>
      <c r="I44" s="146"/>
      <c r="J44" s="146"/>
      <c r="K44" s="146"/>
      <c r="L44" s="146"/>
      <c r="M44" s="146"/>
      <c r="N44" s="30"/>
      <c r="O44" s="18" t="s">
        <v>8</v>
      </c>
      <c r="P44" s="18"/>
      <c r="Q44" s="24"/>
      <c r="R44" s="178"/>
      <c r="S44" s="178"/>
      <c r="T44" s="178"/>
      <c r="U44" s="178"/>
      <c r="V44" s="178"/>
      <c r="W44" s="78"/>
      <c r="X44" s="18"/>
      <c r="Y44" s="18" t="s">
        <v>10</v>
      </c>
      <c r="Z44" s="18"/>
      <c r="AA44" s="18"/>
      <c r="AB44" s="24"/>
      <c r="AC44" s="178"/>
      <c r="AD44" s="178"/>
      <c r="AE44" s="178"/>
      <c r="AF44" s="178"/>
      <c r="AG44" s="178"/>
      <c r="AH44" s="18"/>
      <c r="AI44" s="18"/>
      <c r="AJ44" s="24"/>
      <c r="AK44" s="18"/>
      <c r="AL44" s="18"/>
      <c r="AM44" s="29"/>
      <c r="AN44" s="119"/>
    </row>
    <row r="45" spans="1:43" s="110" customFormat="1" ht="6.65" customHeight="1" x14ac:dyDescent="0.25">
      <c r="A45" s="25"/>
      <c r="B45" s="28"/>
      <c r="AM45" s="29"/>
      <c r="AN45" s="119"/>
    </row>
    <row r="46" spans="1:43" s="54" customFormat="1" ht="15" customHeight="1" x14ac:dyDescent="0.25">
      <c r="A46" s="17"/>
      <c r="B46" s="116" t="s">
        <v>192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3"/>
      <c r="AN46" s="120"/>
    </row>
    <row r="47" spans="1:43" s="54" customFormat="1" ht="6" customHeight="1" x14ac:dyDescent="0.25">
      <c r="A47" s="6"/>
      <c r="B47" s="2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9"/>
      <c r="AN47" s="6"/>
    </row>
    <row r="48" spans="1:43" s="54" customFormat="1" ht="12" customHeight="1" x14ac:dyDescent="0.25">
      <c r="A48" s="6"/>
      <c r="B48" s="28"/>
      <c r="C48" s="160" t="s">
        <v>92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8"/>
      <c r="R48" s="160" t="s">
        <v>83</v>
      </c>
      <c r="S48" s="160"/>
      <c r="T48" s="160"/>
      <c r="U48" s="160"/>
      <c r="V48" s="160"/>
      <c r="W48" s="160"/>
      <c r="X48" s="160"/>
      <c r="Y48" s="18"/>
      <c r="Z48" s="160" t="s">
        <v>0</v>
      </c>
      <c r="AA48" s="160"/>
      <c r="AB48" s="160"/>
      <c r="AC48" s="160"/>
      <c r="AD48" s="18"/>
      <c r="AE48" s="160" t="s">
        <v>67</v>
      </c>
      <c r="AF48" s="160"/>
      <c r="AG48" s="160"/>
      <c r="AH48" s="160"/>
      <c r="AI48" s="18"/>
      <c r="AJ48" s="182" t="s">
        <v>93</v>
      </c>
      <c r="AK48" s="182"/>
      <c r="AL48" s="182"/>
      <c r="AM48" s="29"/>
      <c r="AN48" s="6"/>
    </row>
    <row r="49" spans="1:40" s="54" customFormat="1" ht="6" customHeight="1" x14ac:dyDescent="0.25">
      <c r="A49" s="6"/>
      <c r="B49" s="44"/>
      <c r="C49" s="18"/>
      <c r="D49" s="18"/>
      <c r="E49" s="18"/>
      <c r="F49" s="18"/>
      <c r="G49" s="18"/>
      <c r="H49" s="18"/>
      <c r="I49" s="18"/>
      <c r="J49" s="18"/>
      <c r="K49" s="27"/>
      <c r="L49" s="27"/>
      <c r="M49" s="18"/>
      <c r="N49" s="18"/>
      <c r="O49" s="18"/>
      <c r="P49" s="18"/>
      <c r="Q49" s="18"/>
      <c r="R49" s="78"/>
      <c r="S49" s="18"/>
      <c r="T49" s="18"/>
      <c r="U49" s="18"/>
      <c r="V49" s="18"/>
      <c r="W49" s="78"/>
      <c r="X49" s="27"/>
      <c r="Y49" s="27"/>
      <c r="Z49" s="27"/>
      <c r="AA49" s="18"/>
      <c r="AB49" s="18"/>
      <c r="AC49" s="27"/>
      <c r="AD49" s="27"/>
      <c r="AE49" s="27"/>
      <c r="AF49" s="27"/>
      <c r="AG49" s="27"/>
      <c r="AH49" s="27"/>
      <c r="AI49" s="18"/>
      <c r="AJ49" s="27"/>
      <c r="AK49" s="18"/>
      <c r="AL49" s="18"/>
      <c r="AM49" s="45"/>
      <c r="AN49" s="6"/>
    </row>
    <row r="50" spans="1:40" s="54" customFormat="1" ht="12" customHeight="1" x14ac:dyDescent="0.25">
      <c r="A50" s="6"/>
      <c r="B50" s="28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53"/>
      <c r="R50" s="145"/>
      <c r="S50" s="145"/>
      <c r="T50" s="145"/>
      <c r="U50" s="145"/>
      <c r="V50" s="145"/>
      <c r="W50" s="145"/>
      <c r="X50" s="145"/>
      <c r="Y50" s="1"/>
      <c r="Z50" s="147"/>
      <c r="AA50" s="147"/>
      <c r="AB50" s="147"/>
      <c r="AC50" s="147"/>
      <c r="AD50" s="1"/>
      <c r="AE50" s="144"/>
      <c r="AF50" s="144"/>
      <c r="AG50" s="144"/>
      <c r="AH50" s="144"/>
      <c r="AI50" s="1"/>
      <c r="AJ50" s="143" t="str">
        <f>+IFERROR(AE50/$AD$72,"")</f>
        <v/>
      </c>
      <c r="AK50" s="143"/>
      <c r="AL50" s="143"/>
      <c r="AM50" s="31"/>
      <c r="AN50" s="6"/>
    </row>
    <row r="51" spans="1:40" s="54" customFormat="1" ht="6" customHeight="1" x14ac:dyDescent="0.25">
      <c r="A51" s="6"/>
      <c r="B51" s="44"/>
      <c r="C51" s="18"/>
      <c r="D51" s="18"/>
      <c r="E51" s="18"/>
      <c r="F51" s="18"/>
      <c r="G51" s="18"/>
      <c r="H51" s="18"/>
      <c r="I51" s="18"/>
      <c r="J51" s="18"/>
      <c r="K51" s="27"/>
      <c r="L51" s="27"/>
      <c r="M51" s="18"/>
      <c r="N51" s="18"/>
      <c r="O51" s="18"/>
      <c r="P51" s="18"/>
      <c r="Q51" s="18"/>
      <c r="R51" s="78"/>
      <c r="S51" s="18"/>
      <c r="T51" s="18"/>
      <c r="U51" s="18"/>
      <c r="V51" s="18"/>
      <c r="W51" s="78"/>
      <c r="X51" s="27"/>
      <c r="Y51" s="27"/>
      <c r="Z51" s="27"/>
      <c r="AA51" s="18"/>
      <c r="AB51" s="18"/>
      <c r="AC51" s="18"/>
      <c r="AD51" s="18"/>
      <c r="AE51" s="18"/>
      <c r="AF51" s="27"/>
      <c r="AG51" s="27"/>
      <c r="AH51" s="27"/>
      <c r="AI51" s="18"/>
      <c r="AJ51" s="27"/>
      <c r="AK51" s="18"/>
      <c r="AL51" s="18"/>
      <c r="AM51" s="45"/>
      <c r="AN51" s="6"/>
    </row>
    <row r="52" spans="1:40" s="54" customFormat="1" ht="12" customHeight="1" x14ac:dyDescent="0.25">
      <c r="A52" s="6"/>
      <c r="B52" s="28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53"/>
      <c r="R52" s="145"/>
      <c r="S52" s="145"/>
      <c r="T52" s="145"/>
      <c r="U52" s="145"/>
      <c r="V52" s="145"/>
      <c r="W52" s="145"/>
      <c r="X52" s="145"/>
      <c r="Y52" s="1"/>
      <c r="Z52" s="147"/>
      <c r="AA52" s="147"/>
      <c r="AB52" s="147"/>
      <c r="AC52" s="147"/>
      <c r="AD52" s="1"/>
      <c r="AE52" s="144"/>
      <c r="AF52" s="144"/>
      <c r="AG52" s="144"/>
      <c r="AH52" s="144"/>
      <c r="AI52" s="1"/>
      <c r="AJ52" s="143" t="str">
        <f>+IFERROR(AE52/$AD$72,"")</f>
        <v/>
      </c>
      <c r="AK52" s="143"/>
      <c r="AL52" s="143"/>
      <c r="AM52" s="31"/>
      <c r="AN52" s="6"/>
    </row>
    <row r="53" spans="1:40" s="54" customFormat="1" ht="6" customHeight="1" x14ac:dyDescent="0.25">
      <c r="A53" s="6"/>
      <c r="B53" s="44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45"/>
      <c r="AN53" s="6"/>
    </row>
    <row r="54" spans="1:40" s="54" customFormat="1" ht="12" customHeight="1" x14ac:dyDescent="0.25">
      <c r="A54" s="6"/>
      <c r="B54" s="28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53"/>
      <c r="R54" s="145"/>
      <c r="S54" s="145"/>
      <c r="T54" s="145"/>
      <c r="U54" s="145"/>
      <c r="V54" s="145"/>
      <c r="W54" s="145"/>
      <c r="X54" s="145"/>
      <c r="Y54" s="1"/>
      <c r="Z54" s="147"/>
      <c r="AA54" s="147"/>
      <c r="AB54" s="147"/>
      <c r="AC54" s="147"/>
      <c r="AD54" s="1"/>
      <c r="AE54" s="144"/>
      <c r="AF54" s="144"/>
      <c r="AG54" s="144"/>
      <c r="AH54" s="144"/>
      <c r="AI54" s="1"/>
      <c r="AJ54" s="143" t="str">
        <f>+IFERROR(AE54/$AD$72,"")</f>
        <v/>
      </c>
      <c r="AK54" s="143"/>
      <c r="AL54" s="143"/>
      <c r="AM54" s="31"/>
      <c r="AN54" s="6"/>
    </row>
    <row r="55" spans="1:40" s="54" customFormat="1" ht="6" customHeight="1" x14ac:dyDescent="0.25">
      <c r="A55" s="6"/>
      <c r="B55" s="44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45"/>
      <c r="AN55" s="6"/>
    </row>
    <row r="56" spans="1:40" s="54" customFormat="1" ht="12" customHeight="1" x14ac:dyDescent="0.25">
      <c r="A56" s="6"/>
      <c r="B56" s="28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53"/>
      <c r="R56" s="145"/>
      <c r="S56" s="145"/>
      <c r="T56" s="145"/>
      <c r="U56" s="145"/>
      <c r="V56" s="145"/>
      <c r="W56" s="145"/>
      <c r="X56" s="145"/>
      <c r="Y56" s="1"/>
      <c r="Z56" s="147"/>
      <c r="AA56" s="147"/>
      <c r="AB56" s="147"/>
      <c r="AC56" s="147"/>
      <c r="AD56" s="1"/>
      <c r="AE56" s="144"/>
      <c r="AF56" s="144"/>
      <c r="AG56" s="144"/>
      <c r="AH56" s="144"/>
      <c r="AI56" s="1"/>
      <c r="AJ56" s="143" t="str">
        <f>+IFERROR(AE56/$AD$72,"")</f>
        <v/>
      </c>
      <c r="AK56" s="143"/>
      <c r="AL56" s="143"/>
      <c r="AM56" s="31"/>
      <c r="AN56" s="6"/>
    </row>
    <row r="57" spans="1:40" s="54" customFormat="1" ht="6" customHeight="1" x14ac:dyDescent="0.25">
      <c r="A57" s="6"/>
      <c r="B57" s="44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45"/>
      <c r="AN57" s="6"/>
    </row>
    <row r="58" spans="1:40" s="54" customFormat="1" ht="12" customHeight="1" x14ac:dyDescent="0.25">
      <c r="A58" s="6"/>
      <c r="B58" s="28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53"/>
      <c r="R58" s="145"/>
      <c r="S58" s="145"/>
      <c r="T58" s="145"/>
      <c r="U58" s="145"/>
      <c r="V58" s="145"/>
      <c r="W58" s="145"/>
      <c r="X58" s="145"/>
      <c r="Y58" s="1"/>
      <c r="Z58" s="147"/>
      <c r="AA58" s="147"/>
      <c r="AB58" s="147"/>
      <c r="AC58" s="147"/>
      <c r="AD58" s="1"/>
      <c r="AE58" s="144"/>
      <c r="AF58" s="144"/>
      <c r="AG58" s="144"/>
      <c r="AH58" s="144"/>
      <c r="AI58" s="1"/>
      <c r="AJ58" s="143" t="str">
        <f>+IFERROR(AE58/$AD$72,"")</f>
        <v/>
      </c>
      <c r="AK58" s="143"/>
      <c r="AL58" s="143"/>
      <c r="AM58" s="31"/>
      <c r="AN58" s="6"/>
    </row>
    <row r="59" spans="1:40" s="54" customFormat="1" ht="6" customHeight="1" x14ac:dyDescent="0.25">
      <c r="A59" s="6"/>
      <c r="B59" s="44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45"/>
      <c r="AN59" s="6"/>
    </row>
    <row r="60" spans="1:40" s="54" customFormat="1" ht="12" customHeight="1" x14ac:dyDescent="0.25">
      <c r="A60" s="6"/>
      <c r="B60" s="28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53"/>
      <c r="R60" s="145"/>
      <c r="S60" s="145"/>
      <c r="T60" s="145"/>
      <c r="U60" s="145"/>
      <c r="V60" s="145"/>
      <c r="W60" s="145"/>
      <c r="X60" s="145"/>
      <c r="Y60" s="1"/>
      <c r="Z60" s="147"/>
      <c r="AA60" s="147"/>
      <c r="AB60" s="147"/>
      <c r="AC60" s="147"/>
      <c r="AD60" s="1"/>
      <c r="AE60" s="144"/>
      <c r="AF60" s="144"/>
      <c r="AG60" s="144"/>
      <c r="AH60" s="144"/>
      <c r="AI60" s="1"/>
      <c r="AJ60" s="143" t="str">
        <f>+IFERROR(AE60/$AD$72,"")</f>
        <v/>
      </c>
      <c r="AK60" s="143"/>
      <c r="AL60" s="143"/>
      <c r="AM60" s="31"/>
      <c r="AN60" s="6"/>
    </row>
    <row r="61" spans="1:40" s="54" customFormat="1" ht="6" customHeight="1" x14ac:dyDescent="0.25">
      <c r="A61" s="6"/>
      <c r="B61" s="44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45"/>
      <c r="AN61" s="6"/>
    </row>
    <row r="62" spans="1:40" s="54" customFormat="1" ht="12" customHeight="1" x14ac:dyDescent="0.25">
      <c r="A62" s="6"/>
      <c r="B62" s="28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53"/>
      <c r="R62" s="145"/>
      <c r="S62" s="145"/>
      <c r="T62" s="145"/>
      <c r="U62" s="145"/>
      <c r="V62" s="145"/>
      <c r="W62" s="145"/>
      <c r="X62" s="145"/>
      <c r="Y62" s="1"/>
      <c r="Z62" s="147"/>
      <c r="AA62" s="147"/>
      <c r="AB62" s="147"/>
      <c r="AC62" s="147"/>
      <c r="AD62" s="1"/>
      <c r="AE62" s="144"/>
      <c r="AF62" s="144"/>
      <c r="AG62" s="144"/>
      <c r="AH62" s="144"/>
      <c r="AI62" s="1"/>
      <c r="AJ62" s="143" t="str">
        <f>+IFERROR(AE62/$AD$72,"")</f>
        <v/>
      </c>
      <c r="AK62" s="143"/>
      <c r="AL62" s="143"/>
      <c r="AM62" s="31"/>
      <c r="AN62" s="6"/>
    </row>
    <row r="63" spans="1:40" s="54" customFormat="1" ht="6" customHeight="1" x14ac:dyDescent="0.25">
      <c r="A63" s="6"/>
      <c r="B63" s="44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45"/>
      <c r="AN63" s="6"/>
    </row>
    <row r="64" spans="1:40" s="54" customFormat="1" ht="12" customHeight="1" x14ac:dyDescent="0.25">
      <c r="A64" s="6"/>
      <c r="B64" s="28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53"/>
      <c r="R64" s="145"/>
      <c r="S64" s="145"/>
      <c r="T64" s="145"/>
      <c r="U64" s="145"/>
      <c r="V64" s="145"/>
      <c r="W64" s="145"/>
      <c r="X64" s="145"/>
      <c r="Y64" s="1"/>
      <c r="Z64" s="147"/>
      <c r="AA64" s="147"/>
      <c r="AB64" s="147"/>
      <c r="AC64" s="147"/>
      <c r="AD64" s="1"/>
      <c r="AE64" s="144"/>
      <c r="AF64" s="144"/>
      <c r="AG64" s="144"/>
      <c r="AH64" s="144"/>
      <c r="AI64" s="1"/>
      <c r="AJ64" s="143" t="str">
        <f>+IFERROR(AE64/$AD$72,"")</f>
        <v/>
      </c>
      <c r="AK64" s="143"/>
      <c r="AL64" s="143"/>
      <c r="AM64" s="31"/>
      <c r="AN64" s="6"/>
    </row>
    <row r="65" spans="1:40" s="54" customFormat="1" ht="6" customHeight="1" x14ac:dyDescent="0.25">
      <c r="A65" s="6"/>
      <c r="B65" s="44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45"/>
      <c r="AN65" s="6"/>
    </row>
    <row r="66" spans="1:40" s="54" customFormat="1" ht="12" customHeight="1" x14ac:dyDescent="0.25">
      <c r="A66" s="6"/>
      <c r="B66" s="28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53"/>
      <c r="R66" s="145"/>
      <c r="S66" s="145"/>
      <c r="T66" s="145"/>
      <c r="U66" s="145"/>
      <c r="V66" s="145"/>
      <c r="W66" s="145"/>
      <c r="X66" s="145"/>
      <c r="Y66" s="1"/>
      <c r="Z66" s="147"/>
      <c r="AA66" s="147"/>
      <c r="AB66" s="147"/>
      <c r="AC66" s="147"/>
      <c r="AD66" s="1"/>
      <c r="AE66" s="144"/>
      <c r="AF66" s="144"/>
      <c r="AG66" s="144"/>
      <c r="AH66" s="144"/>
      <c r="AI66" s="1"/>
      <c r="AJ66" s="143" t="str">
        <f>+IFERROR(AE66/$AD$72,"")</f>
        <v/>
      </c>
      <c r="AK66" s="143"/>
      <c r="AL66" s="143"/>
      <c r="AM66" s="31"/>
      <c r="AN66" s="6"/>
    </row>
    <row r="67" spans="1:40" s="54" customFormat="1" ht="6" customHeight="1" x14ac:dyDescent="0.25">
      <c r="A67" s="6"/>
      <c r="B67" s="44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45"/>
      <c r="AN67" s="6"/>
    </row>
    <row r="68" spans="1:40" s="54" customFormat="1" ht="12" customHeight="1" x14ac:dyDescent="0.25">
      <c r="A68" s="6"/>
      <c r="B68" s="28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53"/>
      <c r="R68" s="145"/>
      <c r="S68" s="145"/>
      <c r="T68" s="145"/>
      <c r="U68" s="145"/>
      <c r="V68" s="145"/>
      <c r="W68" s="145"/>
      <c r="X68" s="145"/>
      <c r="Y68" s="1"/>
      <c r="Z68" s="147"/>
      <c r="AA68" s="147"/>
      <c r="AB68" s="147"/>
      <c r="AC68" s="147"/>
      <c r="AD68" s="1"/>
      <c r="AE68" s="144"/>
      <c r="AF68" s="144"/>
      <c r="AG68" s="144"/>
      <c r="AH68" s="144"/>
      <c r="AI68" s="1"/>
      <c r="AJ68" s="143" t="str">
        <f>+IFERROR(AE68/$AD$72,"")</f>
        <v/>
      </c>
      <c r="AK68" s="143"/>
      <c r="AL68" s="143"/>
      <c r="AM68" s="31"/>
      <c r="AN68" s="6"/>
    </row>
    <row r="69" spans="1:40" s="54" customFormat="1" ht="6" customHeight="1" x14ac:dyDescent="0.25">
      <c r="A69" s="6"/>
      <c r="B69" s="44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45"/>
      <c r="AN69" s="6"/>
    </row>
    <row r="70" spans="1:40" s="54" customFormat="1" ht="12" customHeight="1" x14ac:dyDescent="0.25">
      <c r="A70" s="6"/>
      <c r="B70" s="28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53"/>
      <c r="R70" s="145"/>
      <c r="S70" s="145"/>
      <c r="T70" s="145"/>
      <c r="U70" s="145"/>
      <c r="V70" s="145"/>
      <c r="W70" s="145"/>
      <c r="X70" s="145"/>
      <c r="Y70" s="1"/>
      <c r="Z70" s="147"/>
      <c r="AA70" s="147"/>
      <c r="AB70" s="147"/>
      <c r="AC70" s="147"/>
      <c r="AD70" s="1"/>
      <c r="AE70" s="144"/>
      <c r="AF70" s="144"/>
      <c r="AG70" s="144"/>
      <c r="AH70" s="144"/>
      <c r="AI70" s="1"/>
      <c r="AJ70" s="143" t="str">
        <f>+IFERROR(AE70/$AD$72,"")</f>
        <v/>
      </c>
      <c r="AK70" s="143"/>
      <c r="AL70" s="143"/>
      <c r="AM70" s="31"/>
      <c r="AN70" s="6"/>
    </row>
    <row r="71" spans="1:40" s="54" customFormat="1" ht="6" customHeight="1" x14ac:dyDescent="0.25">
      <c r="A71" s="6"/>
      <c r="B71" s="44"/>
      <c r="C71" s="18"/>
      <c r="D71" s="18"/>
      <c r="E71" s="18"/>
      <c r="F71" s="18"/>
      <c r="G71" s="18"/>
      <c r="H71" s="18"/>
      <c r="I71" s="18"/>
      <c r="J71" s="18"/>
      <c r="K71" s="27"/>
      <c r="L71" s="27"/>
      <c r="M71" s="18"/>
      <c r="N71" s="18"/>
      <c r="O71" s="18"/>
      <c r="P71" s="18"/>
      <c r="Q71" s="18"/>
      <c r="R71" s="78"/>
      <c r="S71" s="78"/>
      <c r="T71" s="18"/>
      <c r="U71" s="18"/>
      <c r="V71" s="18"/>
      <c r="W71" s="18"/>
      <c r="X71" s="27"/>
      <c r="Y71" s="27"/>
      <c r="Z71" s="27"/>
      <c r="AA71" s="18"/>
      <c r="AB71" s="18"/>
      <c r="AC71" s="27"/>
      <c r="AD71" s="27"/>
      <c r="AE71" s="27"/>
      <c r="AF71" s="18"/>
      <c r="AG71" s="18"/>
      <c r="AH71" s="27"/>
      <c r="AI71" s="27"/>
      <c r="AJ71" s="27"/>
      <c r="AK71" s="18"/>
      <c r="AL71" s="18"/>
      <c r="AM71" s="45"/>
      <c r="AN71" s="6"/>
    </row>
    <row r="72" spans="1:40" s="54" customFormat="1" ht="12" customHeight="1" x14ac:dyDescent="0.25">
      <c r="A72" s="6"/>
      <c r="B72" s="28"/>
      <c r="C72" s="46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42"/>
      <c r="Q72" s="110"/>
      <c r="R72" s="110"/>
      <c r="S72" s="110"/>
      <c r="T72" s="110"/>
      <c r="U72" s="110"/>
      <c r="V72" s="47"/>
      <c r="W72" s="110"/>
      <c r="X72" s="1"/>
      <c r="Y72" s="110"/>
      <c r="Z72" s="1"/>
      <c r="AA72" s="110"/>
      <c r="AB72" s="1"/>
      <c r="AC72" s="79" t="s">
        <v>3</v>
      </c>
      <c r="AD72" s="142">
        <f>(AE50+AE52+AE54+AE56+AE58+AE60+AE62+AE64+AE66+AE68+AE70)</f>
        <v>0</v>
      </c>
      <c r="AE72" s="142"/>
      <c r="AF72" s="142"/>
      <c r="AG72" s="142"/>
      <c r="AH72" s="142"/>
      <c r="AI72" s="1"/>
      <c r="AJ72" s="143" t="str">
        <f>+IFERROR(AD72/$AD$72,"")</f>
        <v/>
      </c>
      <c r="AK72" s="143"/>
      <c r="AL72" s="143"/>
      <c r="AM72" s="31"/>
      <c r="AN72" s="6"/>
    </row>
    <row r="73" spans="1:40" s="54" customFormat="1" ht="6" customHeight="1" x14ac:dyDescent="0.25">
      <c r="A73" s="6"/>
      <c r="B73" s="2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9"/>
      <c r="AN73" s="6"/>
    </row>
    <row r="74" spans="1:40" s="54" customFormat="1" ht="15" customHeight="1" x14ac:dyDescent="0.25">
      <c r="A74" s="17"/>
      <c r="B74" s="116" t="s">
        <v>191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3"/>
      <c r="AN74" s="17"/>
    </row>
    <row r="75" spans="1:40" s="54" customFormat="1" ht="6" customHeight="1" x14ac:dyDescent="0.25">
      <c r="A75" s="6"/>
      <c r="B75" s="2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9"/>
      <c r="AN75" s="6"/>
    </row>
    <row r="76" spans="1:40" s="54" customFormat="1" ht="12" customHeight="1" x14ac:dyDescent="0.25">
      <c r="A76" s="6"/>
      <c r="B76" s="28"/>
      <c r="C76" s="160" t="s">
        <v>92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8"/>
      <c r="R76" s="160" t="s">
        <v>83</v>
      </c>
      <c r="S76" s="160"/>
      <c r="T76" s="160"/>
      <c r="U76" s="160"/>
      <c r="V76" s="160"/>
      <c r="W76" s="160"/>
      <c r="X76" s="160"/>
      <c r="Y76" s="18"/>
      <c r="Z76" s="160" t="s">
        <v>0</v>
      </c>
      <c r="AA76" s="160"/>
      <c r="AB76" s="160"/>
      <c r="AC76" s="160"/>
      <c r="AD76" s="18"/>
      <c r="AE76" s="160" t="s">
        <v>67</v>
      </c>
      <c r="AF76" s="160"/>
      <c r="AG76" s="160"/>
      <c r="AH76" s="160"/>
      <c r="AI76" s="18"/>
      <c r="AJ76" s="182" t="s">
        <v>93</v>
      </c>
      <c r="AK76" s="182"/>
      <c r="AL76" s="182"/>
      <c r="AM76" s="29"/>
      <c r="AN76" s="6"/>
    </row>
    <row r="77" spans="1:40" s="54" customFormat="1" ht="6" customHeight="1" x14ac:dyDescent="0.25">
      <c r="A77" s="6"/>
      <c r="B77" s="44"/>
      <c r="C77" s="18"/>
      <c r="D77" s="18"/>
      <c r="E77" s="18"/>
      <c r="F77" s="18"/>
      <c r="G77" s="18"/>
      <c r="H77" s="18"/>
      <c r="I77" s="18"/>
      <c r="J77" s="18"/>
      <c r="K77" s="27"/>
      <c r="L77" s="27"/>
      <c r="M77" s="18"/>
      <c r="N77" s="18"/>
      <c r="O77" s="18"/>
      <c r="P77" s="18"/>
      <c r="Q77" s="18"/>
      <c r="R77" s="78"/>
      <c r="S77" s="18"/>
      <c r="T77" s="18"/>
      <c r="U77" s="18"/>
      <c r="V77" s="18"/>
      <c r="W77" s="78"/>
      <c r="X77" s="27"/>
      <c r="Y77" s="27"/>
      <c r="Z77" s="27"/>
      <c r="AA77" s="18"/>
      <c r="AB77" s="18"/>
      <c r="AC77" s="27"/>
      <c r="AD77" s="27"/>
      <c r="AE77" s="27"/>
      <c r="AF77" s="27"/>
      <c r="AG77" s="27"/>
      <c r="AH77" s="27"/>
      <c r="AI77" s="18"/>
      <c r="AJ77" s="27"/>
      <c r="AK77" s="18"/>
      <c r="AL77" s="18"/>
      <c r="AM77" s="45"/>
      <c r="AN77" s="6"/>
    </row>
    <row r="78" spans="1:40" s="54" customFormat="1" ht="12" customHeight="1" x14ac:dyDescent="0.25">
      <c r="A78" s="6"/>
      <c r="B78" s="28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53"/>
      <c r="R78" s="145"/>
      <c r="S78" s="145"/>
      <c r="T78" s="145"/>
      <c r="U78" s="145"/>
      <c r="V78" s="145"/>
      <c r="W78" s="145"/>
      <c r="X78" s="145"/>
      <c r="Y78" s="1"/>
      <c r="Z78" s="147"/>
      <c r="AA78" s="147"/>
      <c r="AB78" s="147"/>
      <c r="AC78" s="147"/>
      <c r="AD78" s="1"/>
      <c r="AE78" s="144"/>
      <c r="AF78" s="144"/>
      <c r="AG78" s="144"/>
      <c r="AH78" s="144"/>
      <c r="AI78" s="1"/>
      <c r="AJ78" s="143" t="str">
        <f>+IFERROR(AE78/$AD$100,"")</f>
        <v/>
      </c>
      <c r="AK78" s="143"/>
      <c r="AL78" s="143"/>
      <c r="AM78" s="31"/>
      <c r="AN78" s="6"/>
    </row>
    <row r="79" spans="1:40" s="54" customFormat="1" ht="6" customHeight="1" x14ac:dyDescent="0.25">
      <c r="A79" s="6"/>
      <c r="B79" s="44"/>
      <c r="C79" s="18"/>
      <c r="D79" s="18"/>
      <c r="E79" s="18"/>
      <c r="F79" s="18"/>
      <c r="G79" s="18"/>
      <c r="H79" s="18"/>
      <c r="I79" s="18"/>
      <c r="J79" s="18"/>
      <c r="K79" s="27"/>
      <c r="L79" s="27"/>
      <c r="M79" s="18"/>
      <c r="N79" s="18"/>
      <c r="O79" s="18"/>
      <c r="P79" s="18"/>
      <c r="Q79" s="18"/>
      <c r="R79" s="78"/>
      <c r="S79" s="18"/>
      <c r="T79" s="18"/>
      <c r="U79" s="18"/>
      <c r="V79" s="18"/>
      <c r="W79" s="78"/>
      <c r="X79" s="27"/>
      <c r="Y79" s="27"/>
      <c r="Z79" s="27"/>
      <c r="AA79" s="18"/>
      <c r="AB79" s="18"/>
      <c r="AC79" s="18"/>
      <c r="AD79" s="18"/>
      <c r="AE79" s="18"/>
      <c r="AF79" s="27"/>
      <c r="AG79" s="27"/>
      <c r="AH79" s="27"/>
      <c r="AI79" s="18"/>
      <c r="AJ79" s="27"/>
      <c r="AK79" s="18"/>
      <c r="AL79" s="18"/>
      <c r="AM79" s="45"/>
      <c r="AN79" s="6"/>
    </row>
    <row r="80" spans="1:40" s="54" customFormat="1" ht="12" customHeight="1" x14ac:dyDescent="0.25">
      <c r="A80" s="6"/>
      <c r="B80" s="28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53"/>
      <c r="R80" s="145"/>
      <c r="S80" s="145"/>
      <c r="T80" s="145"/>
      <c r="U80" s="145"/>
      <c r="V80" s="145"/>
      <c r="W80" s="145"/>
      <c r="X80" s="145"/>
      <c r="Y80" s="1"/>
      <c r="Z80" s="147"/>
      <c r="AA80" s="147"/>
      <c r="AB80" s="147"/>
      <c r="AC80" s="147"/>
      <c r="AD80" s="1"/>
      <c r="AE80" s="144"/>
      <c r="AF80" s="144"/>
      <c r="AG80" s="144"/>
      <c r="AH80" s="144"/>
      <c r="AI80" s="1"/>
      <c r="AJ80" s="143" t="str">
        <f>+IFERROR(AE80/$AD$100,"")</f>
        <v/>
      </c>
      <c r="AK80" s="143"/>
      <c r="AL80" s="143"/>
      <c r="AM80" s="31"/>
      <c r="AN80" s="6"/>
    </row>
    <row r="81" spans="1:40" s="54" customFormat="1" ht="6" customHeight="1" x14ac:dyDescent="0.25">
      <c r="A81" s="6"/>
      <c r="B81" s="44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45"/>
      <c r="AN81" s="6"/>
    </row>
    <row r="82" spans="1:40" s="54" customFormat="1" ht="12" customHeight="1" x14ac:dyDescent="0.25">
      <c r="A82" s="6"/>
      <c r="B82" s="28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53"/>
      <c r="R82" s="145"/>
      <c r="S82" s="145"/>
      <c r="T82" s="145"/>
      <c r="U82" s="145"/>
      <c r="V82" s="145"/>
      <c r="W82" s="145"/>
      <c r="X82" s="145"/>
      <c r="Y82" s="1"/>
      <c r="Z82" s="147"/>
      <c r="AA82" s="147"/>
      <c r="AB82" s="147"/>
      <c r="AC82" s="147"/>
      <c r="AD82" s="1"/>
      <c r="AE82" s="144"/>
      <c r="AF82" s="144"/>
      <c r="AG82" s="144"/>
      <c r="AH82" s="144"/>
      <c r="AI82" s="1"/>
      <c r="AJ82" s="143" t="str">
        <f>+IFERROR(AE82/$AD$100,"")</f>
        <v/>
      </c>
      <c r="AK82" s="143"/>
      <c r="AL82" s="143"/>
      <c r="AM82" s="31"/>
      <c r="AN82" s="6"/>
    </row>
    <row r="83" spans="1:40" s="54" customFormat="1" ht="6" customHeight="1" x14ac:dyDescent="0.25">
      <c r="A83" s="6"/>
      <c r="B83" s="44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45"/>
      <c r="AN83" s="6"/>
    </row>
    <row r="84" spans="1:40" s="54" customFormat="1" ht="12" customHeight="1" x14ac:dyDescent="0.25">
      <c r="A84" s="6"/>
      <c r="B84" s="28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53"/>
      <c r="R84" s="145"/>
      <c r="S84" s="145"/>
      <c r="T84" s="145"/>
      <c r="U84" s="145"/>
      <c r="V84" s="145"/>
      <c r="W84" s="145"/>
      <c r="X84" s="145"/>
      <c r="Y84" s="1"/>
      <c r="Z84" s="147"/>
      <c r="AA84" s="147"/>
      <c r="AB84" s="147"/>
      <c r="AC84" s="147"/>
      <c r="AD84" s="1"/>
      <c r="AE84" s="144"/>
      <c r="AF84" s="144"/>
      <c r="AG84" s="144"/>
      <c r="AH84" s="144"/>
      <c r="AI84" s="1"/>
      <c r="AJ84" s="143" t="str">
        <f>+IFERROR(AE84/$AD$100,"")</f>
        <v/>
      </c>
      <c r="AK84" s="143"/>
      <c r="AL84" s="143"/>
      <c r="AM84" s="31"/>
      <c r="AN84" s="6"/>
    </row>
    <row r="85" spans="1:40" s="54" customFormat="1" ht="6" customHeight="1" x14ac:dyDescent="0.25">
      <c r="A85" s="6"/>
      <c r="B85" s="44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45"/>
      <c r="AN85" s="6"/>
    </row>
    <row r="86" spans="1:40" s="54" customFormat="1" ht="12" customHeight="1" x14ac:dyDescent="0.25">
      <c r="A86" s="6"/>
      <c r="B86" s="28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53"/>
      <c r="R86" s="145"/>
      <c r="S86" s="145"/>
      <c r="T86" s="145"/>
      <c r="U86" s="145"/>
      <c r="V86" s="145"/>
      <c r="W86" s="145"/>
      <c r="X86" s="145"/>
      <c r="Y86" s="1"/>
      <c r="Z86" s="147"/>
      <c r="AA86" s="147"/>
      <c r="AB86" s="147"/>
      <c r="AC86" s="147"/>
      <c r="AD86" s="1"/>
      <c r="AE86" s="144"/>
      <c r="AF86" s="144"/>
      <c r="AG86" s="144"/>
      <c r="AH86" s="144"/>
      <c r="AI86" s="1"/>
      <c r="AJ86" s="143" t="str">
        <f>+IFERROR(AE86/$AD$100,"")</f>
        <v/>
      </c>
      <c r="AK86" s="143"/>
      <c r="AL86" s="143"/>
      <c r="AM86" s="31"/>
      <c r="AN86" s="6"/>
    </row>
    <row r="87" spans="1:40" s="54" customFormat="1" ht="6" customHeight="1" x14ac:dyDescent="0.25">
      <c r="A87" s="6"/>
      <c r="B87" s="44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45"/>
      <c r="AN87" s="6"/>
    </row>
    <row r="88" spans="1:40" s="54" customFormat="1" ht="12" customHeight="1" x14ac:dyDescent="0.25">
      <c r="A88" s="6"/>
      <c r="B88" s="28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53"/>
      <c r="R88" s="145"/>
      <c r="S88" s="145"/>
      <c r="T88" s="145"/>
      <c r="U88" s="145"/>
      <c r="V88" s="145"/>
      <c r="W88" s="145"/>
      <c r="X88" s="145"/>
      <c r="Y88" s="1"/>
      <c r="Z88" s="147"/>
      <c r="AA88" s="147"/>
      <c r="AB88" s="147"/>
      <c r="AC88" s="147"/>
      <c r="AD88" s="1"/>
      <c r="AE88" s="144"/>
      <c r="AF88" s="144"/>
      <c r="AG88" s="144"/>
      <c r="AH88" s="144"/>
      <c r="AI88" s="1"/>
      <c r="AJ88" s="143" t="str">
        <f>+IFERROR(AE88/$AD$100,"")</f>
        <v/>
      </c>
      <c r="AK88" s="143"/>
      <c r="AL88" s="143"/>
      <c r="AM88" s="31"/>
      <c r="AN88" s="6"/>
    </row>
    <row r="89" spans="1:40" s="54" customFormat="1" ht="6" customHeight="1" x14ac:dyDescent="0.25">
      <c r="A89" s="6"/>
      <c r="B89" s="44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45"/>
      <c r="AN89" s="6"/>
    </row>
    <row r="90" spans="1:40" s="54" customFormat="1" ht="12" customHeight="1" x14ac:dyDescent="0.25">
      <c r="A90" s="6"/>
      <c r="B90" s="28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53"/>
      <c r="R90" s="145"/>
      <c r="S90" s="145"/>
      <c r="T90" s="145"/>
      <c r="U90" s="145"/>
      <c r="V90" s="145"/>
      <c r="W90" s="145"/>
      <c r="X90" s="145"/>
      <c r="Y90" s="1"/>
      <c r="Z90" s="147"/>
      <c r="AA90" s="147"/>
      <c r="AB90" s="147"/>
      <c r="AC90" s="147"/>
      <c r="AD90" s="1"/>
      <c r="AE90" s="144"/>
      <c r="AF90" s="144"/>
      <c r="AG90" s="144"/>
      <c r="AH90" s="144"/>
      <c r="AI90" s="1"/>
      <c r="AJ90" s="143" t="str">
        <f>+IFERROR(AE90/$AD$100,"")</f>
        <v/>
      </c>
      <c r="AK90" s="143"/>
      <c r="AL90" s="143"/>
      <c r="AM90" s="31"/>
      <c r="AN90" s="6"/>
    </row>
    <row r="91" spans="1:40" s="54" customFormat="1" ht="6" customHeight="1" x14ac:dyDescent="0.25">
      <c r="A91" s="6"/>
      <c r="B91" s="44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45"/>
      <c r="AN91" s="6"/>
    </row>
    <row r="92" spans="1:40" s="54" customFormat="1" ht="12" customHeight="1" x14ac:dyDescent="0.25">
      <c r="A92" s="6"/>
      <c r="B92" s="28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53"/>
      <c r="R92" s="145"/>
      <c r="S92" s="145"/>
      <c r="T92" s="145"/>
      <c r="U92" s="145"/>
      <c r="V92" s="145"/>
      <c r="W92" s="145"/>
      <c r="X92" s="145"/>
      <c r="Y92" s="1"/>
      <c r="Z92" s="147"/>
      <c r="AA92" s="147"/>
      <c r="AB92" s="147"/>
      <c r="AC92" s="147"/>
      <c r="AD92" s="1"/>
      <c r="AE92" s="144"/>
      <c r="AF92" s="144"/>
      <c r="AG92" s="144"/>
      <c r="AH92" s="144"/>
      <c r="AI92" s="1"/>
      <c r="AJ92" s="143" t="str">
        <f>+IFERROR(AE92/$AD$100,"")</f>
        <v/>
      </c>
      <c r="AK92" s="143"/>
      <c r="AL92" s="143"/>
      <c r="AM92" s="31"/>
      <c r="AN92" s="6"/>
    </row>
    <row r="93" spans="1:40" s="54" customFormat="1" ht="6" customHeight="1" x14ac:dyDescent="0.25">
      <c r="A93" s="6"/>
      <c r="B93" s="44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45"/>
      <c r="AN93" s="6"/>
    </row>
    <row r="94" spans="1:40" s="54" customFormat="1" ht="12" customHeight="1" x14ac:dyDescent="0.25">
      <c r="A94" s="6"/>
      <c r="B94" s="28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53"/>
      <c r="R94" s="145"/>
      <c r="S94" s="145"/>
      <c r="T94" s="145"/>
      <c r="U94" s="145"/>
      <c r="V94" s="145"/>
      <c r="W94" s="145"/>
      <c r="X94" s="145"/>
      <c r="Y94" s="1"/>
      <c r="Z94" s="147"/>
      <c r="AA94" s="147"/>
      <c r="AB94" s="147"/>
      <c r="AC94" s="147"/>
      <c r="AD94" s="1"/>
      <c r="AE94" s="144"/>
      <c r="AF94" s="144"/>
      <c r="AG94" s="144"/>
      <c r="AH94" s="144"/>
      <c r="AI94" s="1"/>
      <c r="AJ94" s="143" t="str">
        <f>+IFERROR(AE94/$AD$100,"")</f>
        <v/>
      </c>
      <c r="AK94" s="143"/>
      <c r="AL94" s="143"/>
      <c r="AM94" s="31"/>
      <c r="AN94" s="6"/>
    </row>
    <row r="95" spans="1:40" s="54" customFormat="1" ht="6" customHeight="1" x14ac:dyDescent="0.25">
      <c r="A95" s="6"/>
      <c r="B95" s="44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45"/>
      <c r="AN95" s="6"/>
    </row>
    <row r="96" spans="1:40" s="54" customFormat="1" ht="12" customHeight="1" x14ac:dyDescent="0.25">
      <c r="A96" s="6"/>
      <c r="B96" s="28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53"/>
      <c r="R96" s="145"/>
      <c r="S96" s="145"/>
      <c r="T96" s="145"/>
      <c r="U96" s="145"/>
      <c r="V96" s="145"/>
      <c r="W96" s="145"/>
      <c r="X96" s="145"/>
      <c r="Y96" s="1"/>
      <c r="Z96" s="147"/>
      <c r="AA96" s="147"/>
      <c r="AB96" s="147"/>
      <c r="AC96" s="147"/>
      <c r="AD96" s="1"/>
      <c r="AE96" s="144"/>
      <c r="AF96" s="144"/>
      <c r="AG96" s="144"/>
      <c r="AH96" s="144"/>
      <c r="AI96" s="1"/>
      <c r="AJ96" s="143" t="str">
        <f>+IFERROR(AE96/$AD$100,"")</f>
        <v/>
      </c>
      <c r="AK96" s="143"/>
      <c r="AL96" s="143"/>
      <c r="AM96" s="31"/>
      <c r="AN96" s="6"/>
    </row>
    <row r="97" spans="1:52" s="54" customFormat="1" ht="6" customHeight="1" x14ac:dyDescent="0.25">
      <c r="A97" s="6"/>
      <c r="B97" s="44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45"/>
      <c r="AN97" s="6"/>
    </row>
    <row r="98" spans="1:52" s="54" customFormat="1" ht="12" customHeight="1" x14ac:dyDescent="0.25">
      <c r="A98" s="6"/>
      <c r="B98" s="28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53"/>
      <c r="R98" s="145"/>
      <c r="S98" s="145"/>
      <c r="T98" s="145"/>
      <c r="U98" s="145"/>
      <c r="V98" s="145"/>
      <c r="W98" s="145"/>
      <c r="X98" s="145"/>
      <c r="Y98" s="1"/>
      <c r="Z98" s="147"/>
      <c r="AA98" s="147"/>
      <c r="AB98" s="147"/>
      <c r="AC98" s="147"/>
      <c r="AD98" s="1"/>
      <c r="AE98" s="144"/>
      <c r="AF98" s="144"/>
      <c r="AG98" s="144"/>
      <c r="AH98" s="144"/>
      <c r="AI98" s="1"/>
      <c r="AJ98" s="143" t="str">
        <f>+IFERROR(AE98/$AD$100,"")</f>
        <v/>
      </c>
      <c r="AK98" s="143"/>
      <c r="AL98" s="143"/>
      <c r="AM98" s="31"/>
      <c r="AN98" s="6"/>
    </row>
    <row r="99" spans="1:52" s="54" customFormat="1" ht="6" customHeight="1" x14ac:dyDescent="0.25">
      <c r="A99" s="6"/>
      <c r="B99" s="44"/>
      <c r="C99" s="18"/>
      <c r="D99" s="18"/>
      <c r="E99" s="18"/>
      <c r="F99" s="18"/>
      <c r="G99" s="18"/>
      <c r="H99" s="18"/>
      <c r="I99" s="18"/>
      <c r="J99" s="18"/>
      <c r="K99" s="27"/>
      <c r="L99" s="27"/>
      <c r="M99" s="18"/>
      <c r="N99" s="18"/>
      <c r="O99" s="18"/>
      <c r="P99" s="18"/>
      <c r="Q99" s="18"/>
      <c r="R99" s="78"/>
      <c r="S99" s="78"/>
      <c r="T99" s="18"/>
      <c r="U99" s="18"/>
      <c r="V99" s="18"/>
      <c r="W99" s="18"/>
      <c r="X99" s="27"/>
      <c r="Y99" s="27"/>
      <c r="Z99" s="27"/>
      <c r="AA99" s="18"/>
      <c r="AB99" s="18"/>
      <c r="AC99" s="27"/>
      <c r="AD99" s="27"/>
      <c r="AE99" s="27"/>
      <c r="AF99" s="18"/>
      <c r="AG99" s="18"/>
      <c r="AH99" s="27"/>
      <c r="AI99" s="27"/>
      <c r="AJ99" s="27"/>
      <c r="AK99" s="18"/>
      <c r="AL99" s="18"/>
      <c r="AM99" s="45"/>
      <c r="AN99" s="6"/>
    </row>
    <row r="100" spans="1:52" s="54" customFormat="1" ht="12" customHeight="1" x14ac:dyDescent="0.25">
      <c r="A100" s="6"/>
      <c r="B100" s="28"/>
      <c r="C100" s="46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42"/>
      <c r="Q100" s="110"/>
      <c r="R100" s="110"/>
      <c r="S100" s="110"/>
      <c r="T100" s="110"/>
      <c r="U100" s="110"/>
      <c r="V100" s="47"/>
      <c r="W100" s="110"/>
      <c r="X100" s="1"/>
      <c r="Y100" s="110"/>
      <c r="Z100" s="1"/>
      <c r="AA100" s="110"/>
      <c r="AB100" s="1"/>
      <c r="AC100" s="79" t="s">
        <v>3</v>
      </c>
      <c r="AD100" s="142">
        <f>(AE78+AE80+AE82+AE84+AE86+AE88+AE90+AE92+AE94+AE96+AE98)</f>
        <v>0</v>
      </c>
      <c r="AE100" s="142"/>
      <c r="AF100" s="142"/>
      <c r="AG100" s="142"/>
      <c r="AH100" s="142"/>
      <c r="AI100" s="1"/>
      <c r="AJ100" s="143" t="str">
        <f>+IFERROR(AD100/$AD$100,"")</f>
        <v/>
      </c>
      <c r="AK100" s="143"/>
      <c r="AL100" s="143"/>
      <c r="AM100" s="31"/>
      <c r="AN100" s="6"/>
    </row>
    <row r="101" spans="1:52" s="54" customFormat="1" ht="6" customHeight="1" x14ac:dyDescent="0.25">
      <c r="A101" s="6"/>
      <c r="B101" s="44"/>
      <c r="C101" s="18"/>
      <c r="D101" s="18"/>
      <c r="E101" s="18"/>
      <c r="F101" s="18"/>
      <c r="G101" s="18"/>
      <c r="H101" s="18"/>
      <c r="I101" s="18"/>
      <c r="J101" s="18"/>
      <c r="K101" s="27"/>
      <c r="L101" s="27"/>
      <c r="M101" s="18"/>
      <c r="N101" s="18"/>
      <c r="O101" s="18"/>
      <c r="P101" s="18"/>
      <c r="Q101" s="18"/>
      <c r="R101" s="78"/>
      <c r="S101" s="78"/>
      <c r="T101" s="18"/>
      <c r="U101" s="18"/>
      <c r="V101" s="18"/>
      <c r="W101" s="18"/>
      <c r="X101" s="27"/>
      <c r="Y101" s="27"/>
      <c r="Z101" s="27"/>
      <c r="AA101" s="18"/>
      <c r="AB101" s="18"/>
      <c r="AC101" s="27"/>
      <c r="AD101" s="27"/>
      <c r="AE101" s="27"/>
      <c r="AF101" s="18"/>
      <c r="AG101" s="18"/>
      <c r="AH101" s="27"/>
      <c r="AI101" s="27"/>
      <c r="AJ101" s="27"/>
      <c r="AK101" s="18"/>
      <c r="AL101" s="18"/>
      <c r="AM101" s="45"/>
      <c r="AN101" s="6"/>
    </row>
    <row r="102" spans="1:52" s="54" customFormat="1" ht="18" customHeight="1" x14ac:dyDescent="0.25">
      <c r="A102" s="6"/>
      <c r="B102" s="118" t="s">
        <v>36</v>
      </c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5"/>
      <c r="AN102" s="6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</row>
    <row r="103" spans="1:52" s="54" customFormat="1" ht="15" customHeight="1" x14ac:dyDescent="0.25">
      <c r="A103" s="17"/>
      <c r="B103" s="116" t="s">
        <v>32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3"/>
      <c r="AN103" s="17"/>
    </row>
    <row r="104" spans="1:52" s="54" customFormat="1" ht="6" customHeight="1" x14ac:dyDescent="0.25">
      <c r="A104" s="6"/>
      <c r="B104" s="2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9"/>
      <c r="AN104" s="6"/>
    </row>
    <row r="105" spans="1:52" s="54" customFormat="1" ht="12" customHeight="1" x14ac:dyDescent="0.25">
      <c r="A105" s="25"/>
      <c r="B105" s="28"/>
      <c r="C105" s="24" t="s">
        <v>101</v>
      </c>
      <c r="D105" s="18"/>
      <c r="E105" s="18"/>
      <c r="F105" s="18"/>
      <c r="G105" s="18" t="s">
        <v>58</v>
      </c>
      <c r="H105" s="111"/>
      <c r="I105" s="1"/>
      <c r="J105" s="156"/>
      <c r="K105" s="156"/>
      <c r="L105" s="156"/>
      <c r="M105" s="156"/>
      <c r="N105" s="156"/>
      <c r="O105" s="156"/>
      <c r="P105" s="1"/>
      <c r="Q105" s="18" t="s">
        <v>59</v>
      </c>
      <c r="R105" s="8"/>
      <c r="S105" s="1"/>
      <c r="T105" s="8"/>
      <c r="U105" s="156"/>
      <c r="V105" s="156"/>
      <c r="W105" s="156"/>
      <c r="X105" s="156"/>
      <c r="Y105" s="156"/>
      <c r="Z105" s="156"/>
      <c r="AA105" s="1"/>
      <c r="AB105" s="18" t="s">
        <v>70</v>
      </c>
      <c r="AC105" s="1"/>
      <c r="AD105" s="8"/>
      <c r="AE105" s="18"/>
      <c r="AF105" s="156"/>
      <c r="AG105" s="156"/>
      <c r="AH105" s="156"/>
      <c r="AI105" s="156"/>
      <c r="AJ105" s="156"/>
      <c r="AK105" s="156"/>
      <c r="AL105" s="156"/>
      <c r="AM105" s="31"/>
      <c r="AN105" s="25"/>
    </row>
    <row r="106" spans="1:52" s="54" customFormat="1" ht="6" customHeight="1" x14ac:dyDescent="0.25">
      <c r="A106" s="25"/>
      <c r="B106" s="28"/>
      <c r="C106" s="18"/>
      <c r="D106" s="18"/>
      <c r="E106" s="18"/>
      <c r="F106" s="18"/>
      <c r="G106" s="18"/>
      <c r="H106" s="18"/>
      <c r="I106" s="18"/>
      <c r="J106" s="18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9"/>
      <c r="AN106" s="25"/>
    </row>
    <row r="107" spans="1:52" s="54" customFormat="1" ht="12" customHeight="1" x14ac:dyDescent="0.25">
      <c r="A107" s="25"/>
      <c r="B107" s="28"/>
      <c r="C107" s="110" t="s">
        <v>45</v>
      </c>
      <c r="D107" s="1"/>
      <c r="E107" s="1"/>
      <c r="F107" s="1"/>
      <c r="G107" s="8"/>
      <c r="H107" s="1"/>
      <c r="I107" s="1"/>
      <c r="J107" s="145"/>
      <c r="K107" s="145"/>
      <c r="L107" s="145"/>
      <c r="M107" s="14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29"/>
      <c r="AN107" s="25"/>
    </row>
    <row r="108" spans="1:52" s="54" customFormat="1" ht="6" customHeight="1" x14ac:dyDescent="0.25">
      <c r="A108" s="25"/>
      <c r="B108" s="28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30"/>
      <c r="O108" s="18"/>
      <c r="P108" s="18"/>
      <c r="Q108" s="24"/>
      <c r="R108" s="78"/>
      <c r="S108" s="78"/>
      <c r="T108" s="78"/>
      <c r="U108" s="78"/>
      <c r="V108" s="32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29"/>
      <c r="AN108" s="25"/>
    </row>
    <row r="109" spans="1:52" s="54" customFormat="1" ht="12" customHeight="1" x14ac:dyDescent="0.25">
      <c r="A109" s="25"/>
      <c r="B109" s="28"/>
      <c r="C109" s="18" t="s">
        <v>102</v>
      </c>
      <c r="D109" s="110"/>
      <c r="E109" s="110"/>
      <c r="F109" s="110"/>
      <c r="G109" s="110"/>
      <c r="H109" s="110"/>
      <c r="I109" s="110"/>
      <c r="J109" s="1"/>
      <c r="K109" s="1"/>
      <c r="L109" s="179"/>
      <c r="M109" s="179"/>
      <c r="N109" s="179"/>
      <c r="O109" s="179"/>
      <c r="P109" s="179"/>
      <c r="Q109" s="179"/>
      <c r="R109" s="78"/>
      <c r="S109" s="18" t="s">
        <v>73</v>
      </c>
      <c r="T109" s="78"/>
      <c r="U109" s="78"/>
      <c r="V109" s="32"/>
      <c r="W109" s="8"/>
      <c r="X109" s="8"/>
      <c r="Y109" s="8"/>
      <c r="Z109" s="8"/>
      <c r="AA109" s="179"/>
      <c r="AB109" s="179"/>
      <c r="AC109" s="179"/>
      <c r="AD109" s="179"/>
      <c r="AE109" s="179"/>
      <c r="AF109" s="179"/>
      <c r="AG109" s="8"/>
      <c r="AH109" s="8"/>
      <c r="AI109" s="189"/>
      <c r="AJ109" s="189"/>
      <c r="AK109" s="189"/>
      <c r="AL109" s="189"/>
      <c r="AM109" s="29"/>
      <c r="AN109" s="25"/>
    </row>
    <row r="110" spans="1:52" s="54" customFormat="1" ht="6" customHeight="1" x14ac:dyDescent="0.25">
      <c r="A110" s="25"/>
      <c r="B110" s="28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30"/>
      <c r="O110" s="18"/>
      <c r="P110" s="18"/>
      <c r="Q110" s="24"/>
      <c r="R110" s="78"/>
      <c r="S110" s="78"/>
      <c r="T110" s="78"/>
      <c r="U110" s="78"/>
      <c r="V110" s="32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29"/>
      <c r="AN110" s="25"/>
    </row>
    <row r="111" spans="1:52" s="54" customFormat="1" ht="6" customHeight="1" x14ac:dyDescent="0.25">
      <c r="A111" s="25"/>
      <c r="B111" s="28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29"/>
      <c r="AN111" s="25"/>
      <c r="AQ111" s="105"/>
    </row>
    <row r="112" spans="1:52" s="54" customFormat="1" ht="12" customHeight="1" x14ac:dyDescent="0.25">
      <c r="A112" s="6"/>
      <c r="B112" s="28"/>
      <c r="C112" s="110" t="s">
        <v>48</v>
      </c>
      <c r="D112" s="110"/>
      <c r="E112" s="110"/>
      <c r="F112" s="110"/>
      <c r="G112" s="110"/>
      <c r="H112" s="110"/>
      <c r="I112" s="11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29"/>
      <c r="AN112" s="6"/>
      <c r="AQ112" s="105"/>
    </row>
    <row r="113" spans="1:43" s="54" customFormat="1" ht="12" customHeight="1" x14ac:dyDescent="0.25">
      <c r="A113" s="6"/>
      <c r="B113" s="28"/>
      <c r="C113" s="73" t="s">
        <v>103</v>
      </c>
      <c r="D113" s="72"/>
      <c r="E113" s="72"/>
      <c r="F113" s="72"/>
      <c r="G113" s="72"/>
      <c r="H113" s="72"/>
      <c r="I113" s="11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29"/>
      <c r="AN113" s="6"/>
      <c r="AQ113" s="105"/>
    </row>
    <row r="114" spans="1:43" s="54" customFormat="1" ht="12" customHeight="1" x14ac:dyDescent="0.25">
      <c r="A114" s="6"/>
      <c r="B114" s="28"/>
      <c r="C114" s="73"/>
      <c r="D114" s="72"/>
      <c r="E114" s="72"/>
      <c r="F114" s="72"/>
      <c r="G114" s="72"/>
      <c r="H114" s="72"/>
      <c r="I114" s="11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29"/>
      <c r="AN114" s="6"/>
      <c r="AQ114" s="105"/>
    </row>
    <row r="115" spans="1:43" s="54" customFormat="1" ht="12" customHeight="1" x14ac:dyDescent="0.25">
      <c r="A115" s="6"/>
      <c r="B115" s="28"/>
      <c r="C115" s="73"/>
      <c r="D115" s="72"/>
      <c r="E115" s="72"/>
      <c r="F115" s="72"/>
      <c r="G115" s="72"/>
      <c r="H115" s="72"/>
      <c r="I115" s="11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29"/>
      <c r="AN115" s="6"/>
      <c r="AQ115" s="105"/>
    </row>
    <row r="116" spans="1:43" s="54" customFormat="1" ht="12" customHeight="1" x14ac:dyDescent="0.25">
      <c r="A116" s="6"/>
      <c r="B116" s="28"/>
      <c r="C116" s="72"/>
      <c r="D116" s="72"/>
      <c r="E116" s="72"/>
      <c r="F116" s="72"/>
      <c r="G116" s="72"/>
      <c r="H116" s="72"/>
      <c r="I116" s="11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29"/>
      <c r="AN116" s="6"/>
      <c r="AQ116" s="105"/>
    </row>
    <row r="117" spans="1:43" s="54" customFormat="1" ht="12" customHeight="1" x14ac:dyDescent="0.25">
      <c r="A117" s="25"/>
      <c r="B117" s="28"/>
      <c r="C117" s="24" t="s">
        <v>31</v>
      </c>
      <c r="D117" s="110"/>
      <c r="E117" s="110"/>
      <c r="F117" s="110"/>
      <c r="G117" s="110"/>
      <c r="H117" s="110"/>
      <c r="I117" s="1"/>
      <c r="J117" s="1"/>
      <c r="K117" s="1"/>
      <c r="L117" s="1"/>
      <c r="M117" s="1"/>
      <c r="N117" s="30"/>
      <c r="O117" s="18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8"/>
      <c r="AE117" s="8"/>
      <c r="AF117" s="1"/>
      <c r="AG117" s="1"/>
      <c r="AH117" s="1"/>
      <c r="AI117" s="1"/>
      <c r="AJ117" s="8"/>
      <c r="AK117" s="8"/>
      <c r="AL117" s="8"/>
      <c r="AM117" s="29"/>
      <c r="AN117" s="25"/>
    </row>
    <row r="118" spans="1:43" s="54" customFormat="1" ht="6" customHeight="1" x14ac:dyDescent="0.25">
      <c r="A118" s="25"/>
      <c r="B118" s="28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30"/>
      <c r="O118" s="18"/>
      <c r="P118" s="18"/>
      <c r="Q118" s="24"/>
      <c r="R118" s="78"/>
      <c r="S118" s="78"/>
      <c r="T118" s="78"/>
      <c r="U118" s="18"/>
      <c r="V118" s="18"/>
      <c r="W118" s="18"/>
      <c r="X118" s="7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18"/>
      <c r="AJ118" s="24"/>
      <c r="AK118" s="18"/>
      <c r="AL118" s="18"/>
      <c r="AM118" s="29"/>
      <c r="AN118" s="25"/>
    </row>
    <row r="119" spans="1:43" s="54" customFormat="1" x14ac:dyDescent="0.25">
      <c r="A119" s="25"/>
      <c r="B119" s="28"/>
      <c r="C119" s="52" t="s">
        <v>202</v>
      </c>
      <c r="D119" s="8"/>
      <c r="E119" s="163"/>
      <c r="F119" s="163"/>
      <c r="G119" s="163"/>
      <c r="H119" s="163"/>
      <c r="I119" s="163"/>
      <c r="J119" s="126" t="s">
        <v>206</v>
      </c>
      <c r="K119" s="1"/>
      <c r="L119" s="1"/>
      <c r="M119" s="1"/>
      <c r="N119" s="30"/>
      <c r="O119" s="18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8"/>
      <c r="AE119" s="8"/>
      <c r="AF119" s="1"/>
      <c r="AG119" s="1"/>
      <c r="AH119" s="1"/>
      <c r="AI119" s="1"/>
      <c r="AJ119" s="8"/>
      <c r="AK119" s="8"/>
      <c r="AL119" s="8"/>
      <c r="AM119" s="29"/>
      <c r="AN119" s="25"/>
    </row>
    <row r="120" spans="1:43" s="54" customFormat="1" ht="6" customHeight="1" x14ac:dyDescent="0.25">
      <c r="A120" s="25"/>
      <c r="B120" s="28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30"/>
      <c r="O120" s="18"/>
      <c r="P120" s="18"/>
      <c r="Q120" s="24"/>
      <c r="R120" s="78"/>
      <c r="S120" s="78"/>
      <c r="T120" s="78"/>
      <c r="U120" s="18"/>
      <c r="V120" s="18"/>
      <c r="W120" s="18"/>
      <c r="X120" s="78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18"/>
      <c r="AJ120" s="24"/>
      <c r="AK120" s="18"/>
      <c r="AL120" s="18"/>
      <c r="AM120" s="29"/>
      <c r="AN120" s="25"/>
    </row>
    <row r="121" spans="1:43" s="54" customFormat="1" x14ac:dyDescent="0.25">
      <c r="A121" s="25"/>
      <c r="B121" s="28"/>
      <c r="C121" s="127" t="s">
        <v>204</v>
      </c>
      <c r="D121" s="110"/>
      <c r="E121" s="110"/>
      <c r="F121" s="110"/>
      <c r="G121" s="110"/>
      <c r="H121" s="110"/>
      <c r="I121" s="1"/>
      <c r="J121" s="1"/>
      <c r="K121" s="1"/>
      <c r="L121" s="1"/>
      <c r="M121" s="1"/>
      <c r="N121" s="30"/>
      <c r="O121" s="18"/>
      <c r="P121" s="1"/>
      <c r="Q121" s="1"/>
      <c r="R121" s="1"/>
      <c r="S121" s="1"/>
      <c r="T121" s="1"/>
      <c r="U121" s="163"/>
      <c r="V121" s="163"/>
      <c r="W121" s="163"/>
      <c r="X121" s="163"/>
      <c r="Y121" s="163"/>
      <c r="Z121" s="1"/>
      <c r="AA121" s="1"/>
      <c r="AB121" s="1"/>
      <c r="AC121" s="1"/>
      <c r="AD121" s="8"/>
      <c r="AE121" s="8"/>
      <c r="AF121" s="1"/>
      <c r="AG121" s="125" t="s">
        <v>205</v>
      </c>
      <c r="AH121" s="154"/>
      <c r="AI121" s="154"/>
      <c r="AJ121" s="154"/>
      <c r="AK121" s="154"/>
      <c r="AL121" s="154"/>
      <c r="AM121" s="29"/>
      <c r="AN121" s="25"/>
    </row>
    <row r="122" spans="1:43" s="54" customFormat="1" ht="6" customHeight="1" x14ac:dyDescent="0.25">
      <c r="A122" s="25"/>
      <c r="B122" s="28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30"/>
      <c r="O122" s="18"/>
      <c r="P122" s="18"/>
      <c r="Q122" s="24"/>
      <c r="R122" s="78"/>
      <c r="S122" s="78"/>
      <c r="T122" s="78"/>
      <c r="U122" s="18"/>
      <c r="V122" s="18"/>
      <c r="W122" s="18"/>
      <c r="X122" s="7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18"/>
      <c r="AJ122" s="24"/>
      <c r="AK122" s="18"/>
      <c r="AL122" s="18"/>
      <c r="AM122" s="29"/>
      <c r="AN122" s="25"/>
    </row>
    <row r="123" spans="1:43" s="54" customFormat="1" x14ac:dyDescent="0.25">
      <c r="A123" s="25"/>
      <c r="B123" s="28"/>
      <c r="C123" s="52" t="s">
        <v>203</v>
      </c>
      <c r="D123" s="110"/>
      <c r="E123" s="110"/>
      <c r="F123" s="163"/>
      <c r="G123" s="163"/>
      <c r="H123" s="163"/>
      <c r="I123" s="163"/>
      <c r="J123" s="163"/>
      <c r="K123" s="126" t="s">
        <v>206</v>
      </c>
      <c r="Y123" s="67"/>
      <c r="AF123" s="32"/>
      <c r="AM123" s="29"/>
      <c r="AN123" s="25"/>
    </row>
    <row r="124" spans="1:43" s="54" customFormat="1" ht="3" customHeight="1" x14ac:dyDescent="0.25">
      <c r="A124" s="25"/>
      <c r="B124" s="28"/>
      <c r="C124" s="24"/>
      <c r="D124" s="110"/>
      <c r="E124" s="110"/>
      <c r="F124" s="110"/>
      <c r="G124" s="110"/>
      <c r="H124" s="110"/>
      <c r="I124" s="1"/>
      <c r="J124" s="1"/>
      <c r="K124" s="1"/>
      <c r="L124" s="1"/>
      <c r="M124" s="1"/>
      <c r="N124" s="30"/>
      <c r="O124" s="18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8"/>
      <c r="AE124" s="8"/>
      <c r="AF124" s="1"/>
      <c r="AG124" s="1"/>
      <c r="AH124" s="1"/>
      <c r="AI124" s="1"/>
      <c r="AJ124" s="8"/>
      <c r="AK124" s="8"/>
      <c r="AL124" s="8"/>
      <c r="AM124" s="29"/>
      <c r="AN124" s="25"/>
    </row>
    <row r="125" spans="1:43" s="54" customFormat="1" x14ac:dyDescent="0.25">
      <c r="A125" s="25"/>
      <c r="B125" s="28"/>
      <c r="C125" s="127" t="s">
        <v>197</v>
      </c>
      <c r="D125" s="110"/>
      <c r="E125" s="110"/>
      <c r="F125" s="110"/>
      <c r="G125" s="110"/>
      <c r="H125" s="110"/>
      <c r="I125" s="1"/>
      <c r="J125" s="1"/>
      <c r="K125" s="1"/>
      <c r="L125" s="1"/>
      <c r="M125" s="1"/>
      <c r="N125" s="30"/>
      <c r="O125" s="18"/>
      <c r="P125" s="1"/>
      <c r="Q125" s="1"/>
      <c r="R125" s="1"/>
      <c r="S125" s="1"/>
      <c r="T125" s="1"/>
      <c r="U125" s="163"/>
      <c r="V125" s="163"/>
      <c r="W125" s="163"/>
      <c r="X125" s="163"/>
      <c r="Y125" s="163"/>
      <c r="Z125" s="1"/>
      <c r="AA125" s="1"/>
      <c r="AB125" s="1"/>
      <c r="AC125" s="1"/>
      <c r="AD125" s="8"/>
      <c r="AE125" s="8"/>
      <c r="AF125" s="1"/>
      <c r="AG125" s="1"/>
      <c r="AH125" s="1"/>
      <c r="AI125" s="1"/>
      <c r="AJ125" s="8"/>
      <c r="AK125" s="8"/>
      <c r="AL125" s="8"/>
      <c r="AM125" s="29"/>
      <c r="AN125" s="25"/>
    </row>
    <row r="126" spans="1:43" s="54" customFormat="1" ht="6" customHeight="1" x14ac:dyDescent="0.25">
      <c r="A126" s="25"/>
      <c r="B126" s="28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30"/>
      <c r="O126" s="18"/>
      <c r="P126" s="18"/>
      <c r="Q126" s="24"/>
      <c r="R126" s="78"/>
      <c r="S126" s="78"/>
      <c r="T126" s="78"/>
      <c r="U126" s="18"/>
      <c r="V126" s="18"/>
      <c r="W126" s="18"/>
      <c r="X126" s="7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18"/>
      <c r="AJ126" s="24"/>
      <c r="AK126" s="18"/>
      <c r="AL126" s="18"/>
      <c r="AM126" s="29"/>
      <c r="AN126" s="25"/>
    </row>
    <row r="127" spans="1:43" s="54" customFormat="1" x14ac:dyDescent="0.25">
      <c r="A127" s="25"/>
      <c r="B127" s="28"/>
      <c r="C127" s="24"/>
      <c r="D127" s="110"/>
      <c r="E127" s="110"/>
      <c r="F127" s="110"/>
      <c r="G127" s="110"/>
      <c r="J127" s="125" t="s">
        <v>195</v>
      </c>
      <c r="K127" s="191"/>
      <c r="L127" s="191"/>
      <c r="M127" s="191"/>
      <c r="N127" s="191"/>
      <c r="O127" s="191"/>
      <c r="P127" s="126" t="s">
        <v>206</v>
      </c>
      <c r="Q127" s="1"/>
      <c r="U127" s="125" t="s">
        <v>196</v>
      </c>
      <c r="V127" s="191"/>
      <c r="W127" s="191"/>
      <c r="X127" s="191"/>
      <c r="Y127" s="191"/>
      <c r="Z127" s="191"/>
      <c r="AA127" s="126" t="s">
        <v>206</v>
      </c>
      <c r="AF127" s="32"/>
      <c r="AM127" s="29"/>
      <c r="AN127" s="25"/>
    </row>
    <row r="128" spans="1:43" s="54" customFormat="1" ht="6" customHeight="1" x14ac:dyDescent="0.25">
      <c r="A128" s="25"/>
      <c r="B128" s="28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30"/>
      <c r="O128" s="18"/>
      <c r="P128" s="18"/>
      <c r="Q128" s="24"/>
      <c r="R128" s="78"/>
      <c r="S128" s="78"/>
      <c r="T128" s="78"/>
      <c r="U128" s="18"/>
      <c r="V128" s="18"/>
      <c r="W128" s="18"/>
      <c r="X128" s="7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18"/>
      <c r="AJ128" s="24"/>
      <c r="AK128" s="18"/>
      <c r="AL128" s="18"/>
      <c r="AM128" s="29"/>
      <c r="AN128" s="25"/>
    </row>
    <row r="129" spans="1:40" s="54" customFormat="1" ht="12" customHeight="1" x14ac:dyDescent="0.25">
      <c r="A129" s="25"/>
      <c r="B129" s="28"/>
      <c r="C129" s="52" t="s">
        <v>199</v>
      </c>
      <c r="D129" s="18"/>
      <c r="E129" s="18"/>
      <c r="F129" s="18"/>
      <c r="G129" s="18"/>
      <c r="H129" s="18"/>
      <c r="I129" s="18"/>
      <c r="J129" s="18"/>
      <c r="K129" s="52"/>
      <c r="L129" s="18"/>
      <c r="M129" s="18"/>
      <c r="N129" s="18"/>
      <c r="O129" s="8"/>
      <c r="P129" s="1"/>
      <c r="R129" s="165" t="str">
        <f>IFERROR(+E119/AH129,"")</f>
        <v/>
      </c>
      <c r="S129" s="165"/>
      <c r="AG129" s="123" t="s">
        <v>198</v>
      </c>
      <c r="AH129" s="164">
        <f>+E119+F123</f>
        <v>0</v>
      </c>
      <c r="AI129" s="164"/>
      <c r="AJ129" s="164"/>
      <c r="AK129" s="164"/>
      <c r="AL129" s="164"/>
      <c r="AM129" s="29"/>
      <c r="AN129" s="25"/>
    </row>
    <row r="130" spans="1:40" s="54" customFormat="1" ht="6" customHeight="1" x14ac:dyDescent="0.25">
      <c r="A130" s="25"/>
      <c r="B130" s="28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30"/>
      <c r="O130" s="18"/>
      <c r="P130" s="18"/>
      <c r="Q130" s="24"/>
      <c r="R130" s="78"/>
      <c r="S130" s="78"/>
      <c r="T130" s="78"/>
      <c r="U130" s="18"/>
      <c r="V130" s="18"/>
      <c r="W130" s="18"/>
      <c r="X130" s="78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18"/>
      <c r="AJ130" s="24"/>
      <c r="AK130" s="18"/>
      <c r="AL130" s="18"/>
      <c r="AM130" s="29"/>
      <c r="AN130" s="25"/>
    </row>
    <row r="131" spans="1:40" s="54" customFormat="1" ht="12" customHeight="1" x14ac:dyDescent="0.25">
      <c r="A131" s="25"/>
      <c r="B131" s="28"/>
      <c r="C131" s="52" t="s">
        <v>200</v>
      </c>
      <c r="D131" s="18"/>
      <c r="E131" s="18"/>
      <c r="F131" s="18"/>
      <c r="G131" s="18"/>
      <c r="H131" s="18"/>
      <c r="I131" s="18"/>
      <c r="J131" s="18"/>
      <c r="K131" s="52"/>
      <c r="L131" s="18"/>
      <c r="M131" s="18"/>
      <c r="N131" s="18"/>
      <c r="O131" s="8"/>
      <c r="P131" s="1"/>
      <c r="R131" s="165" t="str">
        <f>IFERROR(+E119/AH131,"")</f>
        <v/>
      </c>
      <c r="S131" s="165"/>
      <c r="AA131" s="1"/>
      <c r="AB131" s="32"/>
      <c r="AC131" s="32"/>
      <c r="AD131" s="32"/>
      <c r="AE131" s="32"/>
      <c r="AF131" s="32"/>
      <c r="AG131" s="124" t="s">
        <v>201</v>
      </c>
      <c r="AH131" s="164">
        <f>+E119+F123+K127+V127</f>
        <v>0</v>
      </c>
      <c r="AI131" s="164"/>
      <c r="AJ131" s="164"/>
      <c r="AK131" s="164"/>
      <c r="AL131" s="164"/>
      <c r="AM131" s="29"/>
      <c r="AN131" s="25"/>
    </row>
    <row r="132" spans="1:40" s="54" customFormat="1" ht="6" customHeight="1" x14ac:dyDescent="0.25">
      <c r="A132" s="25"/>
      <c r="B132" s="28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30"/>
      <c r="O132" s="18"/>
      <c r="P132" s="18"/>
      <c r="Q132" s="24"/>
      <c r="R132" s="78"/>
      <c r="S132" s="78"/>
      <c r="T132" s="78"/>
      <c r="U132" s="18"/>
      <c r="V132" s="18"/>
      <c r="W132" s="18"/>
      <c r="X132" s="7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18"/>
      <c r="AJ132" s="24"/>
      <c r="AK132" s="18"/>
      <c r="AL132" s="18"/>
      <c r="AM132" s="29"/>
      <c r="AN132" s="25"/>
    </row>
    <row r="133" spans="1:40" s="54" customFormat="1" x14ac:dyDescent="0.25">
      <c r="A133" s="25"/>
      <c r="B133" s="28"/>
      <c r="C133" s="24" t="s">
        <v>208</v>
      </c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30"/>
      <c r="O133" s="18"/>
      <c r="P133" s="18"/>
      <c r="Q133" s="24"/>
      <c r="R133" s="78"/>
      <c r="S133" s="78"/>
      <c r="T133" s="78"/>
      <c r="U133" s="18"/>
      <c r="V133" s="18"/>
      <c r="W133" s="18"/>
      <c r="X133" s="7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18"/>
      <c r="AJ133" s="24"/>
      <c r="AK133" s="18"/>
      <c r="AL133" s="18"/>
      <c r="AM133" s="29"/>
      <c r="AN133" s="25"/>
    </row>
    <row r="134" spans="1:40" s="54" customFormat="1" ht="6" customHeight="1" x14ac:dyDescent="0.25">
      <c r="A134" s="25"/>
      <c r="B134" s="28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30"/>
      <c r="O134" s="18"/>
      <c r="P134" s="18"/>
      <c r="Q134" s="24"/>
      <c r="R134" s="78"/>
      <c r="S134" s="78"/>
      <c r="T134" s="78"/>
      <c r="U134" s="18"/>
      <c r="V134" s="18"/>
      <c r="W134" s="18"/>
      <c r="X134" s="7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18"/>
      <c r="AJ134" s="24"/>
      <c r="AK134" s="18"/>
      <c r="AL134" s="18"/>
      <c r="AM134" s="29"/>
      <c r="AN134" s="25"/>
    </row>
    <row r="135" spans="1:40" s="54" customFormat="1" x14ac:dyDescent="0.25">
      <c r="A135" s="25"/>
      <c r="B135" s="28"/>
      <c r="C135" s="52" t="s">
        <v>209</v>
      </c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30"/>
      <c r="O135" s="163"/>
      <c r="P135" s="163"/>
      <c r="Q135" s="163"/>
      <c r="R135" s="163"/>
      <c r="S135" s="163"/>
      <c r="T135" s="126" t="s">
        <v>206</v>
      </c>
      <c r="U135" s="18"/>
      <c r="V135" s="18"/>
      <c r="W135" s="18"/>
      <c r="X135" s="7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18"/>
      <c r="AJ135" s="24"/>
      <c r="AK135" s="18"/>
      <c r="AL135" s="18"/>
      <c r="AM135" s="29"/>
      <c r="AN135" s="25"/>
    </row>
    <row r="136" spans="1:40" s="54" customFormat="1" ht="6" customHeight="1" x14ac:dyDescent="0.25">
      <c r="A136" s="25"/>
      <c r="B136" s="28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30"/>
      <c r="O136" s="18"/>
      <c r="P136" s="18"/>
      <c r="Q136" s="24"/>
      <c r="R136" s="78"/>
      <c r="S136" s="78"/>
      <c r="T136" s="78"/>
      <c r="U136" s="18"/>
      <c r="V136" s="18"/>
      <c r="W136" s="18"/>
      <c r="X136" s="7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18"/>
      <c r="AJ136" s="24"/>
      <c r="AK136" s="18"/>
      <c r="AL136" s="18"/>
      <c r="AM136" s="29"/>
      <c r="AN136" s="25"/>
    </row>
    <row r="137" spans="1:40" s="54" customFormat="1" x14ac:dyDescent="0.25">
      <c r="A137" s="25"/>
      <c r="B137" s="28"/>
      <c r="C137" s="52" t="s">
        <v>210</v>
      </c>
      <c r="D137" s="110"/>
      <c r="E137" s="110"/>
      <c r="F137" s="110"/>
      <c r="G137" s="110"/>
      <c r="H137" s="110"/>
      <c r="I137" s="110"/>
      <c r="N137" s="163"/>
      <c r="O137" s="163"/>
      <c r="P137" s="163"/>
      <c r="Q137" s="163"/>
      <c r="R137" s="163"/>
      <c r="S137" s="126" t="s">
        <v>206</v>
      </c>
      <c r="V137" s="52" t="s">
        <v>211</v>
      </c>
      <c r="W137" s="110"/>
      <c r="AF137" s="163"/>
      <c r="AG137" s="163"/>
      <c r="AH137" s="163"/>
      <c r="AI137" s="163"/>
      <c r="AJ137" s="163"/>
      <c r="AK137" s="126" t="s">
        <v>206</v>
      </c>
      <c r="AL137" s="18"/>
      <c r="AM137" s="29"/>
      <c r="AN137" s="25"/>
    </row>
    <row r="138" spans="1:40" s="54" customFormat="1" ht="6" customHeight="1" x14ac:dyDescent="0.25">
      <c r="A138" s="25"/>
      <c r="B138" s="28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30"/>
      <c r="O138" s="18"/>
      <c r="P138" s="18"/>
      <c r="Q138" s="24"/>
      <c r="R138" s="78"/>
      <c r="S138" s="78"/>
      <c r="T138" s="78"/>
      <c r="U138" s="18"/>
      <c r="V138" s="18"/>
      <c r="W138" s="18"/>
      <c r="X138" s="7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18"/>
      <c r="AJ138" s="24"/>
      <c r="AK138" s="18"/>
      <c r="AL138" s="18"/>
      <c r="AM138" s="29"/>
      <c r="AN138" s="25"/>
    </row>
    <row r="139" spans="1:40" s="54" customFormat="1" x14ac:dyDescent="0.25">
      <c r="A139" s="25"/>
      <c r="B139" s="28"/>
      <c r="C139" s="52" t="s">
        <v>213</v>
      </c>
      <c r="D139" s="110"/>
      <c r="E139" s="110"/>
      <c r="F139" s="110"/>
      <c r="G139" s="110"/>
      <c r="H139" s="110"/>
      <c r="I139" s="110"/>
      <c r="J139" s="110"/>
      <c r="K139" s="110"/>
      <c r="L139" s="110"/>
      <c r="S139" s="166"/>
      <c r="T139" s="166"/>
      <c r="U139" s="166"/>
      <c r="V139" s="166"/>
      <c r="W139" s="166"/>
      <c r="X139" s="126" t="s">
        <v>212</v>
      </c>
      <c r="Z139" s="32"/>
      <c r="AA139" s="32"/>
      <c r="AB139" s="32"/>
      <c r="AC139" s="32"/>
      <c r="AD139" s="32"/>
      <c r="AE139" s="32"/>
      <c r="AF139" s="32"/>
      <c r="AG139" s="32"/>
      <c r="AH139" s="32"/>
      <c r="AI139" s="18"/>
      <c r="AJ139" s="24"/>
      <c r="AK139" s="18"/>
      <c r="AL139" s="18"/>
      <c r="AM139" s="29"/>
      <c r="AN139" s="25"/>
    </row>
    <row r="140" spans="1:40" s="54" customFormat="1" ht="6" customHeight="1" x14ac:dyDescent="0.25">
      <c r="A140" s="25"/>
      <c r="B140" s="28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30"/>
      <c r="O140" s="18"/>
      <c r="P140" s="18"/>
      <c r="Q140" s="24"/>
      <c r="R140" s="78"/>
      <c r="S140" s="78"/>
      <c r="T140" s="78"/>
      <c r="U140" s="18"/>
      <c r="V140" s="18"/>
      <c r="W140" s="18"/>
      <c r="X140" s="7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18"/>
      <c r="AJ140" s="24"/>
      <c r="AK140" s="18"/>
      <c r="AL140" s="18"/>
      <c r="AM140" s="29"/>
      <c r="AN140" s="25"/>
    </row>
    <row r="141" spans="1:40" s="54" customFormat="1" x14ac:dyDescent="0.25">
      <c r="A141" s="25"/>
      <c r="B141" s="28"/>
      <c r="C141" s="52" t="s">
        <v>214</v>
      </c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30"/>
      <c r="O141" s="18"/>
      <c r="P141" s="18"/>
      <c r="Q141" s="169"/>
      <c r="R141" s="169"/>
      <c r="S141" s="169"/>
      <c r="T141" s="169"/>
      <c r="U141" s="169"/>
      <c r="W141" s="18"/>
      <c r="AM141" s="29"/>
      <c r="AN141" s="25"/>
    </row>
    <row r="142" spans="1:40" s="54" customFormat="1" ht="6" customHeight="1" x14ac:dyDescent="0.25">
      <c r="A142" s="25"/>
      <c r="B142" s="28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30"/>
      <c r="O142" s="18"/>
      <c r="P142" s="18"/>
      <c r="Q142" s="24"/>
      <c r="R142" s="78"/>
      <c r="S142" s="78"/>
      <c r="T142" s="78"/>
      <c r="U142" s="18"/>
      <c r="V142" s="18"/>
      <c r="W142" s="18"/>
      <c r="X142" s="7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18"/>
      <c r="AJ142" s="24"/>
      <c r="AK142" s="18"/>
      <c r="AL142" s="18"/>
      <c r="AM142" s="29"/>
      <c r="AN142" s="25"/>
    </row>
    <row r="143" spans="1:40" s="54" customFormat="1" x14ac:dyDescent="0.25">
      <c r="A143" s="25"/>
      <c r="B143" s="28"/>
      <c r="C143" s="52" t="s">
        <v>217</v>
      </c>
      <c r="D143" s="32"/>
      <c r="E143" s="32"/>
      <c r="F143" s="32"/>
      <c r="G143" s="32"/>
      <c r="H143" s="32"/>
      <c r="I143" s="32"/>
      <c r="J143" s="32"/>
      <c r="K143" s="32"/>
      <c r="L143" s="32"/>
      <c r="P143" s="154"/>
      <c r="Q143" s="154"/>
      <c r="R143" s="154"/>
      <c r="S143" s="154"/>
      <c r="T143" s="154"/>
      <c r="W143" s="18"/>
      <c r="X143" s="7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18"/>
      <c r="AJ143" s="24"/>
      <c r="AK143" s="18"/>
      <c r="AL143" s="18"/>
      <c r="AM143" s="29"/>
      <c r="AN143" s="25"/>
    </row>
    <row r="144" spans="1:40" s="54" customFormat="1" ht="6" customHeight="1" x14ac:dyDescent="0.25">
      <c r="A144" s="25"/>
      <c r="B144" s="28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30"/>
      <c r="O144" s="18"/>
      <c r="P144" s="18"/>
      <c r="Q144" s="24"/>
      <c r="R144" s="78"/>
      <c r="S144" s="78"/>
      <c r="T144" s="78"/>
      <c r="U144" s="18"/>
      <c r="V144" s="18"/>
      <c r="W144" s="18"/>
      <c r="X144" s="7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18"/>
      <c r="AJ144" s="24"/>
      <c r="AK144" s="18"/>
      <c r="AL144" s="18"/>
      <c r="AM144" s="29"/>
      <c r="AN144" s="25"/>
    </row>
    <row r="145" spans="1:40" s="54" customFormat="1" x14ac:dyDescent="0.25">
      <c r="A145" s="25"/>
      <c r="B145" s="28"/>
      <c r="C145" s="52" t="s">
        <v>223</v>
      </c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30"/>
      <c r="O145" s="18"/>
      <c r="P145" s="18"/>
      <c r="Q145" s="24"/>
      <c r="R145" s="78"/>
      <c r="AB145" s="166"/>
      <c r="AC145" s="166"/>
      <c r="AD145" s="166"/>
      <c r="AE145" s="166"/>
      <c r="AF145" s="126" t="s">
        <v>212</v>
      </c>
      <c r="AG145" s="126"/>
      <c r="AH145" s="126"/>
      <c r="AI145" s="18"/>
      <c r="AJ145" s="24"/>
      <c r="AK145" s="18"/>
      <c r="AL145" s="18"/>
      <c r="AM145" s="29"/>
      <c r="AN145" s="25"/>
    </row>
    <row r="146" spans="1:40" s="54" customFormat="1" ht="6" customHeight="1" x14ac:dyDescent="0.25">
      <c r="A146" s="25"/>
      <c r="B146" s="28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30"/>
      <c r="O146" s="18"/>
      <c r="P146" s="18"/>
      <c r="Q146" s="24"/>
      <c r="R146" s="78"/>
      <c r="S146" s="78"/>
      <c r="T146" s="78"/>
      <c r="U146" s="18"/>
      <c r="V146" s="18"/>
      <c r="W146" s="18"/>
      <c r="X146" s="7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18"/>
      <c r="AJ146" s="24"/>
      <c r="AK146" s="18"/>
      <c r="AL146" s="18"/>
      <c r="AM146" s="29"/>
      <c r="AN146" s="25"/>
    </row>
    <row r="147" spans="1:40" s="54" customFormat="1" ht="12" customHeight="1" x14ac:dyDescent="0.25">
      <c r="A147" s="25"/>
      <c r="B147" s="28"/>
      <c r="C147" s="67" t="s">
        <v>218</v>
      </c>
      <c r="D147" s="18"/>
      <c r="E147" s="18"/>
      <c r="F147" s="18"/>
      <c r="G147" s="18"/>
      <c r="H147" s="110"/>
      <c r="I147" s="110"/>
      <c r="J147" s="110"/>
      <c r="K147" s="110"/>
      <c r="L147" s="110"/>
      <c r="M147" s="110"/>
      <c r="N147" s="30"/>
      <c r="Q147" s="167"/>
      <c r="R147" s="167"/>
      <c r="S147" s="167"/>
      <c r="W147" s="67" t="s">
        <v>219</v>
      </c>
      <c r="AA147" s="18"/>
      <c r="AC147" s="18"/>
      <c r="AD147" s="18"/>
      <c r="AE147" s="18"/>
      <c r="AF147" s="18"/>
      <c r="AG147" s="18"/>
      <c r="AH147" s="163"/>
      <c r="AI147" s="163"/>
      <c r="AJ147" s="163"/>
      <c r="AK147" s="163"/>
      <c r="AL147" s="163"/>
      <c r="AM147" s="128" t="s">
        <v>206</v>
      </c>
      <c r="AN147" s="25"/>
    </row>
    <row r="148" spans="1:40" s="54" customFormat="1" ht="6" customHeight="1" x14ac:dyDescent="0.25">
      <c r="A148" s="25"/>
      <c r="B148" s="28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30"/>
      <c r="O148" s="18"/>
      <c r="P148" s="18"/>
      <c r="Q148" s="24"/>
      <c r="R148" s="78"/>
      <c r="S148" s="78"/>
      <c r="T148" s="78"/>
      <c r="U148" s="18"/>
      <c r="V148" s="18"/>
      <c r="W148" s="18"/>
      <c r="X148" s="78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18"/>
      <c r="AJ148" s="24"/>
      <c r="AK148" s="18"/>
      <c r="AL148" s="18"/>
      <c r="AM148" s="29"/>
      <c r="AN148" s="25"/>
    </row>
    <row r="149" spans="1:40" s="54" customFormat="1" x14ac:dyDescent="0.25">
      <c r="A149" s="25"/>
      <c r="B149" s="28"/>
      <c r="C149" s="67" t="s">
        <v>216</v>
      </c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30"/>
      <c r="O149" s="18"/>
      <c r="P149" s="18"/>
      <c r="R149" s="168"/>
      <c r="S149" s="168"/>
      <c r="T149" s="168"/>
      <c r="U149" s="168"/>
      <c r="V149" s="168"/>
      <c r="AB149" s="32"/>
      <c r="AC149" s="32"/>
      <c r="AD149" s="32"/>
      <c r="AE149" s="32"/>
      <c r="AF149" s="32"/>
      <c r="AG149" s="32"/>
      <c r="AH149" s="32"/>
      <c r="AI149" s="18"/>
      <c r="AJ149" s="24"/>
      <c r="AK149" s="18"/>
      <c r="AL149" s="18"/>
      <c r="AM149" s="29"/>
      <c r="AN149" s="25"/>
    </row>
    <row r="150" spans="1:40" s="54" customFormat="1" ht="6" customHeight="1" x14ac:dyDescent="0.25">
      <c r="A150" s="6"/>
      <c r="B150" s="2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29"/>
      <c r="AN150" s="25"/>
    </row>
    <row r="151" spans="1:40" s="54" customFormat="1" ht="15" customHeight="1" x14ac:dyDescent="0.25">
      <c r="A151" s="6"/>
      <c r="B151" s="116" t="s">
        <v>39</v>
      </c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2"/>
      <c r="AN151" s="25"/>
    </row>
    <row r="152" spans="1:40" s="54" customFormat="1" ht="6" customHeight="1" x14ac:dyDescent="0.25">
      <c r="A152" s="6"/>
      <c r="B152" s="2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29"/>
      <c r="AN152" s="25"/>
    </row>
    <row r="153" spans="1:40" s="54" customFormat="1" ht="12" customHeight="1" x14ac:dyDescent="0.25">
      <c r="A153" s="6"/>
      <c r="B153" s="28"/>
      <c r="C153" s="160" t="s">
        <v>71</v>
      </c>
      <c r="D153" s="160"/>
      <c r="E153" s="160"/>
      <c r="F153" s="160"/>
      <c r="G153" s="24"/>
      <c r="H153" s="160" t="s">
        <v>72</v>
      </c>
      <c r="I153" s="160"/>
      <c r="J153" s="160"/>
      <c r="K153" s="160"/>
      <c r="L153" s="160"/>
      <c r="M153" s="24"/>
      <c r="N153" s="160" t="s">
        <v>67</v>
      </c>
      <c r="O153" s="160"/>
      <c r="P153" s="160"/>
      <c r="Q153" s="160"/>
      <c r="R153" s="24"/>
      <c r="S153" s="186">
        <v>2023</v>
      </c>
      <c r="T153" s="187"/>
      <c r="U153" s="187"/>
      <c r="V153" s="188"/>
      <c r="W153" s="24"/>
      <c r="X153" s="186">
        <v>2024</v>
      </c>
      <c r="Y153" s="187"/>
      <c r="Z153" s="187"/>
      <c r="AA153" s="188"/>
      <c r="AB153" s="24"/>
      <c r="AC153" s="186">
        <v>2025</v>
      </c>
      <c r="AD153" s="187"/>
      <c r="AE153" s="187"/>
      <c r="AF153" s="188"/>
      <c r="AG153" s="24"/>
      <c r="AH153" s="186">
        <v>2026</v>
      </c>
      <c r="AI153" s="187"/>
      <c r="AJ153" s="187"/>
      <c r="AK153" s="188"/>
      <c r="AL153" s="24"/>
      <c r="AM153" s="29"/>
      <c r="AN153" s="25"/>
    </row>
    <row r="154" spans="1:40" s="54" customFormat="1" ht="12" customHeight="1" x14ac:dyDescent="0.25">
      <c r="A154" s="6"/>
      <c r="B154" s="28"/>
      <c r="C154" s="160"/>
      <c r="D154" s="160"/>
      <c r="E154" s="160"/>
      <c r="F154" s="160"/>
      <c r="G154" s="24"/>
      <c r="H154" s="160"/>
      <c r="I154" s="160"/>
      <c r="J154" s="160"/>
      <c r="K154" s="160"/>
      <c r="L154" s="160"/>
      <c r="M154" s="24"/>
      <c r="N154" s="160"/>
      <c r="O154" s="160"/>
      <c r="P154" s="160"/>
      <c r="Q154" s="160"/>
      <c r="R154" s="24"/>
      <c r="S154" s="49" t="s">
        <v>40</v>
      </c>
      <c r="T154" s="50" t="s">
        <v>41</v>
      </c>
      <c r="U154" s="50" t="s">
        <v>42</v>
      </c>
      <c r="V154" s="51" t="s">
        <v>43</v>
      </c>
      <c r="W154" s="24"/>
      <c r="X154" s="49" t="s">
        <v>40</v>
      </c>
      <c r="Y154" s="50" t="s">
        <v>41</v>
      </c>
      <c r="Z154" s="50" t="s">
        <v>42</v>
      </c>
      <c r="AA154" s="51" t="s">
        <v>43</v>
      </c>
      <c r="AB154" s="24"/>
      <c r="AC154" s="49" t="s">
        <v>40</v>
      </c>
      <c r="AD154" s="50" t="s">
        <v>41</v>
      </c>
      <c r="AE154" s="50" t="s">
        <v>42</v>
      </c>
      <c r="AF154" s="51" t="s">
        <v>43</v>
      </c>
      <c r="AG154" s="24"/>
      <c r="AH154" s="49" t="s">
        <v>40</v>
      </c>
      <c r="AI154" s="50" t="s">
        <v>41</v>
      </c>
      <c r="AJ154" s="50" t="s">
        <v>42</v>
      </c>
      <c r="AK154" s="51" t="s">
        <v>43</v>
      </c>
      <c r="AL154" s="24"/>
      <c r="AM154" s="29"/>
      <c r="AN154" s="25"/>
    </row>
    <row r="155" spans="1:40" s="54" customFormat="1" ht="6" customHeight="1" x14ac:dyDescent="0.25">
      <c r="A155" s="6"/>
      <c r="B155" s="4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45"/>
      <c r="AN155" s="25"/>
    </row>
    <row r="156" spans="1:40" s="54" customFormat="1" ht="12" customHeight="1" x14ac:dyDescent="0.25">
      <c r="A156" s="6"/>
      <c r="B156" s="28"/>
      <c r="C156" s="161"/>
      <c r="D156" s="161"/>
      <c r="E156" s="161"/>
      <c r="F156" s="161"/>
      <c r="G156" s="78"/>
      <c r="H156" s="162"/>
      <c r="I156" s="162"/>
      <c r="J156" s="162"/>
      <c r="K156" s="162"/>
      <c r="L156" s="162"/>
      <c r="M156" s="78"/>
      <c r="N156" s="193"/>
      <c r="O156" s="193"/>
      <c r="P156" s="193"/>
      <c r="Q156" s="193"/>
      <c r="R156" s="129"/>
      <c r="S156" s="139"/>
      <c r="T156" s="140"/>
      <c r="U156" s="140"/>
      <c r="V156" s="141"/>
      <c r="W156" s="129"/>
      <c r="X156" s="139"/>
      <c r="Y156" s="140"/>
      <c r="Z156" s="140"/>
      <c r="AA156" s="141"/>
      <c r="AB156" s="129"/>
      <c r="AC156" s="139"/>
      <c r="AD156" s="140"/>
      <c r="AE156" s="140"/>
      <c r="AF156" s="141"/>
      <c r="AG156" s="129"/>
      <c r="AH156" s="139"/>
      <c r="AI156" s="140"/>
      <c r="AJ156" s="140"/>
      <c r="AK156" s="141"/>
      <c r="AL156" s="24"/>
      <c r="AM156" s="31"/>
      <c r="AN156" s="25"/>
    </row>
    <row r="157" spans="1:40" s="54" customFormat="1" ht="6" customHeight="1" x14ac:dyDescent="0.25">
      <c r="A157" s="6"/>
      <c r="B157" s="44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24"/>
      <c r="AM157" s="45"/>
      <c r="AN157" s="25"/>
    </row>
    <row r="158" spans="1:40" s="54" customFormat="1" ht="12" customHeight="1" x14ac:dyDescent="0.25">
      <c r="A158" s="6"/>
      <c r="B158" s="28"/>
      <c r="C158" s="161"/>
      <c r="D158" s="161"/>
      <c r="E158" s="161"/>
      <c r="F158" s="161"/>
      <c r="G158" s="78"/>
      <c r="H158" s="162"/>
      <c r="I158" s="162"/>
      <c r="J158" s="162"/>
      <c r="K158" s="162"/>
      <c r="L158" s="162"/>
      <c r="M158" s="78"/>
      <c r="N158" s="159"/>
      <c r="O158" s="159"/>
      <c r="P158" s="159"/>
      <c r="Q158" s="159"/>
      <c r="R158" s="129"/>
      <c r="S158" s="139"/>
      <c r="T158" s="140"/>
      <c r="U158" s="140"/>
      <c r="V158" s="141"/>
      <c r="W158" s="129"/>
      <c r="X158" s="139"/>
      <c r="Y158" s="140"/>
      <c r="Z158" s="140"/>
      <c r="AA158" s="141"/>
      <c r="AB158" s="129"/>
      <c r="AC158" s="139"/>
      <c r="AD158" s="140"/>
      <c r="AE158" s="140"/>
      <c r="AF158" s="141"/>
      <c r="AG158" s="129"/>
      <c r="AH158" s="139"/>
      <c r="AI158" s="140"/>
      <c r="AJ158" s="140"/>
      <c r="AK158" s="141"/>
      <c r="AL158" s="24"/>
      <c r="AM158" s="31"/>
      <c r="AN158" s="25"/>
    </row>
    <row r="159" spans="1:40" s="54" customFormat="1" ht="6" customHeight="1" x14ac:dyDescent="0.25">
      <c r="A159" s="6"/>
      <c r="B159" s="44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24"/>
      <c r="AM159" s="45"/>
      <c r="AN159" s="25"/>
    </row>
    <row r="160" spans="1:40" s="54" customFormat="1" ht="12" customHeight="1" x14ac:dyDescent="0.25">
      <c r="A160" s="6"/>
      <c r="B160" s="28"/>
      <c r="C160" s="161"/>
      <c r="D160" s="161"/>
      <c r="E160" s="161"/>
      <c r="F160" s="161"/>
      <c r="G160" s="78"/>
      <c r="H160" s="162"/>
      <c r="I160" s="162"/>
      <c r="J160" s="162"/>
      <c r="K160" s="162"/>
      <c r="L160" s="162"/>
      <c r="M160" s="78"/>
      <c r="N160" s="159"/>
      <c r="O160" s="159"/>
      <c r="P160" s="159"/>
      <c r="Q160" s="159"/>
      <c r="R160" s="129"/>
      <c r="S160" s="139"/>
      <c r="T160" s="140"/>
      <c r="U160" s="140"/>
      <c r="V160" s="141"/>
      <c r="W160" s="129"/>
      <c r="X160" s="139"/>
      <c r="Y160" s="140"/>
      <c r="Z160" s="140"/>
      <c r="AA160" s="141"/>
      <c r="AB160" s="129"/>
      <c r="AC160" s="139"/>
      <c r="AD160" s="140"/>
      <c r="AE160" s="140"/>
      <c r="AF160" s="141"/>
      <c r="AG160" s="129"/>
      <c r="AH160" s="139"/>
      <c r="AI160" s="140"/>
      <c r="AJ160" s="140"/>
      <c r="AK160" s="141"/>
      <c r="AL160" s="24"/>
      <c r="AM160" s="31"/>
      <c r="AN160" s="25"/>
    </row>
    <row r="161" spans="1:40" s="54" customFormat="1" ht="6" customHeight="1" x14ac:dyDescent="0.25">
      <c r="A161" s="6"/>
      <c r="B161" s="44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24"/>
      <c r="AM161" s="45"/>
      <c r="AN161" s="25"/>
    </row>
    <row r="162" spans="1:40" s="54" customFormat="1" ht="12" customHeight="1" x14ac:dyDescent="0.25">
      <c r="A162" s="6"/>
      <c r="B162" s="28"/>
      <c r="C162" s="161"/>
      <c r="D162" s="161"/>
      <c r="E162" s="161"/>
      <c r="F162" s="161"/>
      <c r="G162" s="78"/>
      <c r="H162" s="162"/>
      <c r="I162" s="162"/>
      <c r="J162" s="162"/>
      <c r="K162" s="162"/>
      <c r="L162" s="162"/>
      <c r="M162" s="78"/>
      <c r="N162" s="159"/>
      <c r="O162" s="159"/>
      <c r="P162" s="159"/>
      <c r="Q162" s="159"/>
      <c r="R162" s="129"/>
      <c r="S162" s="139"/>
      <c r="T162" s="140"/>
      <c r="U162" s="140"/>
      <c r="V162" s="141"/>
      <c r="W162" s="129"/>
      <c r="X162" s="139"/>
      <c r="Y162" s="140"/>
      <c r="Z162" s="140"/>
      <c r="AA162" s="141"/>
      <c r="AB162" s="129"/>
      <c r="AC162" s="139"/>
      <c r="AD162" s="140"/>
      <c r="AE162" s="140"/>
      <c r="AF162" s="141"/>
      <c r="AG162" s="129"/>
      <c r="AH162" s="139"/>
      <c r="AI162" s="140"/>
      <c r="AJ162" s="140"/>
      <c r="AK162" s="141"/>
      <c r="AL162" s="24"/>
      <c r="AM162" s="31"/>
      <c r="AN162" s="25"/>
    </row>
    <row r="163" spans="1:40" s="54" customFormat="1" ht="6" customHeight="1" x14ac:dyDescent="0.25">
      <c r="A163" s="6"/>
      <c r="B163" s="44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24"/>
      <c r="AM163" s="45"/>
      <c r="AN163" s="25"/>
    </row>
    <row r="164" spans="1:40" s="54" customFormat="1" ht="12" customHeight="1" x14ac:dyDescent="0.25">
      <c r="A164" s="6"/>
      <c r="B164" s="28"/>
      <c r="C164" s="161"/>
      <c r="D164" s="161"/>
      <c r="E164" s="161"/>
      <c r="F164" s="161"/>
      <c r="G164" s="78"/>
      <c r="H164" s="162"/>
      <c r="I164" s="162"/>
      <c r="J164" s="162"/>
      <c r="K164" s="162"/>
      <c r="L164" s="162"/>
      <c r="M164" s="78"/>
      <c r="N164" s="159"/>
      <c r="O164" s="159"/>
      <c r="P164" s="159"/>
      <c r="Q164" s="159"/>
      <c r="R164" s="129"/>
      <c r="S164" s="139"/>
      <c r="T164" s="140"/>
      <c r="U164" s="140"/>
      <c r="V164" s="141"/>
      <c r="W164" s="129"/>
      <c r="X164" s="139"/>
      <c r="Y164" s="140"/>
      <c r="Z164" s="140"/>
      <c r="AA164" s="141"/>
      <c r="AB164" s="129"/>
      <c r="AC164" s="139"/>
      <c r="AD164" s="140"/>
      <c r="AE164" s="140"/>
      <c r="AF164" s="141"/>
      <c r="AG164" s="129"/>
      <c r="AH164" s="139"/>
      <c r="AI164" s="140"/>
      <c r="AJ164" s="140"/>
      <c r="AK164" s="141"/>
      <c r="AL164" s="24"/>
      <c r="AM164" s="31"/>
      <c r="AN164" s="25"/>
    </row>
    <row r="165" spans="1:40" s="54" customFormat="1" ht="6" customHeight="1" x14ac:dyDescent="0.25">
      <c r="A165" s="6"/>
      <c r="B165" s="44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24"/>
      <c r="AM165" s="45"/>
      <c r="AN165" s="25"/>
    </row>
    <row r="166" spans="1:40" s="54" customFormat="1" ht="12" customHeight="1" x14ac:dyDescent="0.25">
      <c r="A166" s="6"/>
      <c r="B166" s="2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192">
        <f>+N156+N158+N160+N162+N164</f>
        <v>0</v>
      </c>
      <c r="O166" s="192"/>
      <c r="P166" s="192"/>
      <c r="Q166" s="192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24"/>
      <c r="AM166" s="31"/>
      <c r="AN166" s="25"/>
    </row>
    <row r="167" spans="1:40" s="54" customFormat="1" ht="6" customHeight="1" x14ac:dyDescent="0.25">
      <c r="A167" s="6"/>
      <c r="B167" s="2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29"/>
      <c r="AN167" s="25"/>
    </row>
    <row r="168" spans="1:40" s="54" customFormat="1" ht="15" customHeight="1" x14ac:dyDescent="0.25">
      <c r="A168" s="6"/>
      <c r="B168" s="116" t="s">
        <v>194</v>
      </c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2"/>
      <c r="AN168" s="6"/>
    </row>
    <row r="169" spans="1:40" s="54" customFormat="1" ht="4.25" customHeight="1" x14ac:dyDescent="0.25">
      <c r="A169" s="6"/>
      <c r="B169" s="2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29"/>
      <c r="AN169" s="6"/>
    </row>
    <row r="170" spans="1:40" s="54" customFormat="1" ht="12" customHeight="1" x14ac:dyDescent="0.25">
      <c r="A170" s="6"/>
      <c r="B170" s="69" t="s">
        <v>69</v>
      </c>
      <c r="C170" s="1"/>
      <c r="D170" s="18"/>
      <c r="E170" s="18"/>
      <c r="F170" s="18"/>
      <c r="G170" s="18"/>
      <c r="H170" s="18"/>
      <c r="I170" s="18"/>
      <c r="J170" s="186">
        <v>2023</v>
      </c>
      <c r="K170" s="187"/>
      <c r="L170" s="187"/>
      <c r="M170" s="187"/>
      <c r="N170" s="188"/>
      <c r="O170" s="18"/>
      <c r="P170" s="186">
        <v>2024</v>
      </c>
      <c r="Q170" s="187"/>
      <c r="R170" s="187"/>
      <c r="S170" s="187"/>
      <c r="T170" s="188"/>
      <c r="U170" s="18"/>
      <c r="V170" s="186">
        <v>2025</v>
      </c>
      <c r="W170" s="187"/>
      <c r="X170" s="187"/>
      <c r="Y170" s="187"/>
      <c r="Z170" s="188"/>
      <c r="AA170" s="18"/>
      <c r="AB170" s="186">
        <v>2026</v>
      </c>
      <c r="AC170" s="187"/>
      <c r="AD170" s="187"/>
      <c r="AE170" s="187"/>
      <c r="AF170" s="188"/>
      <c r="AG170" s="18"/>
      <c r="AH170" s="186" t="s">
        <v>3</v>
      </c>
      <c r="AI170" s="187"/>
      <c r="AJ170" s="187"/>
      <c r="AK170" s="187"/>
      <c r="AL170" s="188"/>
      <c r="AM170" s="29"/>
      <c r="AN170" s="6"/>
    </row>
    <row r="171" spans="1:40" s="54" customFormat="1" ht="6" customHeight="1" x14ac:dyDescent="0.25">
      <c r="A171" s="6"/>
      <c r="B171" s="44"/>
      <c r="C171" s="18"/>
      <c r="D171" s="18"/>
      <c r="E171" s="18"/>
      <c r="F171" s="18"/>
      <c r="G171" s="18"/>
      <c r="H171" s="18"/>
      <c r="I171" s="18"/>
      <c r="J171" s="18"/>
      <c r="K171" s="27"/>
      <c r="L171" s="27"/>
      <c r="M171" s="18"/>
      <c r="N171" s="18"/>
      <c r="O171" s="18"/>
      <c r="P171" s="18"/>
      <c r="Q171" s="18"/>
      <c r="R171" s="78"/>
      <c r="S171" s="18"/>
      <c r="T171" s="18"/>
      <c r="U171" s="18"/>
      <c r="V171" s="18"/>
      <c r="W171" s="78"/>
      <c r="X171" s="27"/>
      <c r="Y171" s="27"/>
      <c r="Z171" s="27"/>
      <c r="AA171" s="18"/>
      <c r="AB171" s="18"/>
      <c r="AC171" s="27"/>
      <c r="AD171" s="27"/>
      <c r="AE171" s="27"/>
      <c r="AF171" s="27"/>
      <c r="AG171" s="27"/>
      <c r="AH171" s="27"/>
      <c r="AI171" s="18"/>
      <c r="AJ171" s="27"/>
      <c r="AK171" s="18"/>
      <c r="AL171" s="18"/>
      <c r="AM171" s="45"/>
      <c r="AN171" s="6"/>
    </row>
    <row r="172" spans="1:40" s="54" customFormat="1" ht="12" customHeight="1" x14ac:dyDescent="0.25">
      <c r="A172" s="6"/>
      <c r="B172" s="68" t="s">
        <v>111</v>
      </c>
      <c r="C172" s="1"/>
      <c r="D172" s="18"/>
      <c r="E172" s="18"/>
      <c r="F172" s="18"/>
      <c r="G172" s="18"/>
      <c r="H172" s="18"/>
      <c r="I172" s="78"/>
      <c r="J172" s="180"/>
      <c r="K172" s="180"/>
      <c r="L172" s="180"/>
      <c r="M172" s="180"/>
      <c r="N172" s="180"/>
      <c r="O172" s="70"/>
      <c r="P172" s="180"/>
      <c r="Q172" s="180"/>
      <c r="R172" s="180"/>
      <c r="S172" s="180"/>
      <c r="T172" s="180"/>
      <c r="U172" s="70"/>
      <c r="V172" s="180"/>
      <c r="W172" s="180"/>
      <c r="X172" s="180"/>
      <c r="Y172" s="180"/>
      <c r="Z172" s="180"/>
      <c r="AA172" s="70"/>
      <c r="AB172" s="180"/>
      <c r="AC172" s="180"/>
      <c r="AD172" s="180"/>
      <c r="AE172" s="180"/>
      <c r="AF172" s="180"/>
      <c r="AG172" s="70"/>
      <c r="AH172" s="142">
        <f>J172+P172+V172+AB172</f>
        <v>0</v>
      </c>
      <c r="AI172" s="142"/>
      <c r="AJ172" s="142"/>
      <c r="AK172" s="142"/>
      <c r="AL172" s="142"/>
      <c r="AM172" s="31"/>
      <c r="AN172" s="6"/>
    </row>
    <row r="173" spans="1:40" s="54" customFormat="1" ht="6" customHeight="1" x14ac:dyDescent="0.25">
      <c r="A173" s="6"/>
      <c r="B173" s="68"/>
      <c r="C173" s="70"/>
      <c r="D173" s="70"/>
      <c r="E173" s="70"/>
      <c r="F173" s="70"/>
      <c r="G173" s="70"/>
      <c r="H173" s="70"/>
      <c r="I173" s="78"/>
      <c r="J173" s="70"/>
      <c r="K173" s="130"/>
      <c r="L173" s="130"/>
      <c r="M173" s="70"/>
      <c r="N173" s="70"/>
      <c r="O173" s="130"/>
      <c r="P173" s="70"/>
      <c r="Q173" s="130"/>
      <c r="R173" s="130"/>
      <c r="S173" s="70"/>
      <c r="T173" s="70"/>
      <c r="U173" s="130"/>
      <c r="V173" s="70"/>
      <c r="W173" s="130"/>
      <c r="X173" s="130"/>
      <c r="Y173" s="70"/>
      <c r="Z173" s="70"/>
      <c r="AA173" s="130"/>
      <c r="AB173" s="70"/>
      <c r="AC173" s="130"/>
      <c r="AD173" s="130"/>
      <c r="AE173" s="70"/>
      <c r="AF173" s="70"/>
      <c r="AG173" s="130"/>
      <c r="AH173" s="70"/>
      <c r="AI173" s="130"/>
      <c r="AJ173" s="130"/>
      <c r="AK173" s="70"/>
      <c r="AL173" s="70"/>
      <c r="AM173" s="45"/>
      <c r="AN173" s="6"/>
    </row>
    <row r="174" spans="1:40" s="54" customFormat="1" ht="12" customHeight="1" x14ac:dyDescent="0.25">
      <c r="A174" s="6"/>
      <c r="B174" s="68" t="s">
        <v>94</v>
      </c>
      <c r="C174" s="26"/>
      <c r="D174" s="1"/>
      <c r="E174" s="18"/>
      <c r="F174" s="18"/>
      <c r="G174" s="18"/>
      <c r="H174" s="18"/>
      <c r="I174" s="78"/>
      <c r="J174" s="180"/>
      <c r="K174" s="180"/>
      <c r="L174" s="180"/>
      <c r="M174" s="180"/>
      <c r="N174" s="180"/>
      <c r="O174" s="70"/>
      <c r="P174" s="180"/>
      <c r="Q174" s="180"/>
      <c r="R174" s="180"/>
      <c r="S174" s="180"/>
      <c r="T174" s="180"/>
      <c r="U174" s="70"/>
      <c r="V174" s="180"/>
      <c r="W174" s="180"/>
      <c r="X174" s="180"/>
      <c r="Y174" s="180"/>
      <c r="Z174" s="180"/>
      <c r="AA174" s="70"/>
      <c r="AB174" s="180"/>
      <c r="AC174" s="180"/>
      <c r="AD174" s="180"/>
      <c r="AE174" s="180"/>
      <c r="AF174" s="180"/>
      <c r="AG174" s="70"/>
      <c r="AH174" s="142">
        <f>J174+P174+V174+AB174</f>
        <v>0</v>
      </c>
      <c r="AI174" s="142"/>
      <c r="AJ174" s="142"/>
      <c r="AK174" s="142"/>
      <c r="AL174" s="142"/>
      <c r="AM174" s="31"/>
      <c r="AN174" s="6"/>
    </row>
    <row r="175" spans="1:40" s="54" customFormat="1" ht="6" customHeight="1" x14ac:dyDescent="0.25">
      <c r="A175" s="6"/>
      <c r="B175" s="68"/>
      <c r="C175" s="70"/>
      <c r="D175" s="70"/>
      <c r="E175" s="70"/>
      <c r="F175" s="70"/>
      <c r="G175" s="70"/>
      <c r="H175" s="70"/>
      <c r="I175" s="78"/>
      <c r="J175" s="70"/>
      <c r="K175" s="130"/>
      <c r="L175" s="130"/>
      <c r="M175" s="70"/>
      <c r="N175" s="70"/>
      <c r="O175" s="130"/>
      <c r="P175" s="70"/>
      <c r="Q175" s="130"/>
      <c r="R175" s="130"/>
      <c r="S175" s="70"/>
      <c r="T175" s="70"/>
      <c r="U175" s="130"/>
      <c r="V175" s="70"/>
      <c r="W175" s="130"/>
      <c r="X175" s="130"/>
      <c r="Y175" s="70"/>
      <c r="Z175" s="70"/>
      <c r="AA175" s="130"/>
      <c r="AB175" s="70"/>
      <c r="AC175" s="130"/>
      <c r="AD175" s="130"/>
      <c r="AE175" s="70"/>
      <c r="AF175" s="70"/>
      <c r="AG175" s="130"/>
      <c r="AH175" s="70"/>
      <c r="AI175" s="130"/>
      <c r="AJ175" s="130"/>
      <c r="AK175" s="70"/>
      <c r="AL175" s="70"/>
      <c r="AM175" s="45"/>
      <c r="AN175" s="6"/>
    </row>
    <row r="176" spans="1:40" s="54" customFormat="1" ht="12" customHeight="1" x14ac:dyDescent="0.25">
      <c r="A176" s="6"/>
      <c r="B176" s="68" t="s">
        <v>95</v>
      </c>
      <c r="C176" s="18"/>
      <c r="D176" s="18"/>
      <c r="E176" s="18"/>
      <c r="F176" s="18"/>
      <c r="G176" s="18"/>
      <c r="H176" s="1"/>
      <c r="I176" s="78"/>
      <c r="J176" s="180"/>
      <c r="K176" s="180"/>
      <c r="L176" s="180"/>
      <c r="M176" s="180"/>
      <c r="N176" s="180"/>
      <c r="O176" s="70"/>
      <c r="P176" s="180"/>
      <c r="Q176" s="180"/>
      <c r="R176" s="180"/>
      <c r="S176" s="180"/>
      <c r="T176" s="180"/>
      <c r="U176" s="70"/>
      <c r="V176" s="180"/>
      <c r="W176" s="180"/>
      <c r="X176" s="180"/>
      <c r="Y176" s="180"/>
      <c r="Z176" s="180"/>
      <c r="AA176" s="70"/>
      <c r="AB176" s="180"/>
      <c r="AC176" s="180"/>
      <c r="AD176" s="180"/>
      <c r="AE176" s="180"/>
      <c r="AF176" s="180"/>
      <c r="AG176" s="70"/>
      <c r="AH176" s="142">
        <f>J176+P176+V176+AB176</f>
        <v>0</v>
      </c>
      <c r="AI176" s="142"/>
      <c r="AJ176" s="142"/>
      <c r="AK176" s="142"/>
      <c r="AL176" s="142"/>
      <c r="AM176" s="31"/>
      <c r="AN176" s="6"/>
    </row>
    <row r="177" spans="1:40" s="54" customFormat="1" ht="6" customHeight="1" x14ac:dyDescent="0.25">
      <c r="A177" s="6"/>
      <c r="B177" s="68"/>
      <c r="C177" s="18"/>
      <c r="D177" s="18"/>
      <c r="E177" s="18"/>
      <c r="F177" s="18"/>
      <c r="G177" s="18"/>
      <c r="H177" s="1"/>
      <c r="I177" s="78"/>
      <c r="J177" s="136"/>
      <c r="K177" s="136"/>
      <c r="L177" s="136"/>
      <c r="M177" s="136"/>
      <c r="N177" s="136"/>
      <c r="O177" s="74"/>
      <c r="P177" s="136"/>
      <c r="Q177" s="136"/>
      <c r="R177" s="136"/>
      <c r="S177" s="136"/>
      <c r="T177" s="136"/>
      <c r="U177" s="74"/>
      <c r="V177" s="136"/>
      <c r="W177" s="136"/>
      <c r="X177" s="136"/>
      <c r="Y177" s="136"/>
      <c r="Z177" s="136"/>
      <c r="AA177" s="74"/>
      <c r="AB177" s="136"/>
      <c r="AC177" s="136"/>
      <c r="AD177" s="136"/>
      <c r="AE177" s="136"/>
      <c r="AF177" s="136"/>
      <c r="AG177" s="74"/>
      <c r="AH177" s="137"/>
      <c r="AI177" s="137"/>
      <c r="AJ177" s="137"/>
      <c r="AK177" s="137"/>
      <c r="AL177" s="137"/>
      <c r="AM177" s="75"/>
      <c r="AN177" s="6"/>
    </row>
    <row r="178" spans="1:40" s="54" customFormat="1" ht="12" customHeight="1" x14ac:dyDescent="0.25">
      <c r="A178" s="6"/>
      <c r="B178" s="68" t="s">
        <v>96</v>
      </c>
      <c r="C178" s="18"/>
      <c r="D178" s="18"/>
      <c r="E178" s="18"/>
      <c r="F178" s="18"/>
      <c r="G178" s="18"/>
      <c r="H178" s="1"/>
      <c r="I178" s="78"/>
      <c r="J178" s="180"/>
      <c r="K178" s="180"/>
      <c r="L178" s="180"/>
      <c r="M178" s="180"/>
      <c r="N178" s="180"/>
      <c r="O178" s="70"/>
      <c r="P178" s="180"/>
      <c r="Q178" s="180"/>
      <c r="R178" s="180"/>
      <c r="S178" s="180"/>
      <c r="T178" s="180"/>
      <c r="U178" s="70"/>
      <c r="V178" s="180"/>
      <c r="W178" s="180"/>
      <c r="X178" s="180"/>
      <c r="Y178" s="180"/>
      <c r="Z178" s="180"/>
      <c r="AA178" s="70"/>
      <c r="AB178" s="180"/>
      <c r="AC178" s="180"/>
      <c r="AD178" s="180"/>
      <c r="AE178" s="180"/>
      <c r="AF178" s="180"/>
      <c r="AG178" s="70"/>
      <c r="AH178" s="142">
        <f>J178+P178+V178+AB178</f>
        <v>0</v>
      </c>
      <c r="AI178" s="142"/>
      <c r="AJ178" s="142"/>
      <c r="AK178" s="142"/>
      <c r="AL178" s="142"/>
      <c r="AM178" s="31"/>
      <c r="AN178" s="6"/>
    </row>
    <row r="179" spans="1:40" s="54" customFormat="1" ht="6" customHeight="1" x14ac:dyDescent="0.25">
      <c r="A179" s="6"/>
      <c r="B179" s="68"/>
      <c r="C179" s="18"/>
      <c r="D179" s="18"/>
      <c r="E179" s="18"/>
      <c r="F179" s="18"/>
      <c r="G179" s="18"/>
      <c r="H179" s="1"/>
      <c r="I179" s="78"/>
      <c r="J179" s="136"/>
      <c r="K179" s="136"/>
      <c r="L179" s="136"/>
      <c r="M179" s="136"/>
      <c r="N179" s="136"/>
      <c r="O179" s="74"/>
      <c r="P179" s="136"/>
      <c r="Q179" s="136"/>
      <c r="R179" s="136"/>
      <c r="S179" s="136"/>
      <c r="T179" s="136"/>
      <c r="U179" s="74"/>
      <c r="V179" s="136"/>
      <c r="W179" s="136"/>
      <c r="X179" s="136"/>
      <c r="Y179" s="136"/>
      <c r="Z179" s="136"/>
      <c r="AA179" s="74"/>
      <c r="AB179" s="136"/>
      <c r="AC179" s="136"/>
      <c r="AD179" s="136"/>
      <c r="AE179" s="136"/>
      <c r="AF179" s="136"/>
      <c r="AG179" s="74"/>
      <c r="AH179" s="137"/>
      <c r="AI179" s="137"/>
      <c r="AJ179" s="137"/>
      <c r="AK179" s="137"/>
      <c r="AL179" s="137"/>
      <c r="AM179" s="75"/>
      <c r="AN179" s="6"/>
    </row>
    <row r="180" spans="1:40" s="54" customFormat="1" ht="12" customHeight="1" x14ac:dyDescent="0.25">
      <c r="A180" s="6"/>
      <c r="B180" s="68" t="s">
        <v>109</v>
      </c>
      <c r="C180" s="18"/>
      <c r="D180" s="18"/>
      <c r="E180" s="18"/>
      <c r="F180" s="18"/>
      <c r="G180" s="18"/>
      <c r="H180" s="1"/>
      <c r="I180" s="78"/>
      <c r="J180" s="180"/>
      <c r="K180" s="180"/>
      <c r="L180" s="180"/>
      <c r="M180" s="180"/>
      <c r="N180" s="180"/>
      <c r="O180" s="70"/>
      <c r="P180" s="180"/>
      <c r="Q180" s="180"/>
      <c r="R180" s="180"/>
      <c r="S180" s="180"/>
      <c r="T180" s="180"/>
      <c r="U180" s="70"/>
      <c r="V180" s="180"/>
      <c r="W180" s="180"/>
      <c r="X180" s="180"/>
      <c r="Y180" s="180"/>
      <c r="Z180" s="180"/>
      <c r="AA180" s="70"/>
      <c r="AB180" s="180"/>
      <c r="AC180" s="180"/>
      <c r="AD180" s="180"/>
      <c r="AE180" s="180"/>
      <c r="AF180" s="180"/>
      <c r="AG180" s="70"/>
      <c r="AH180" s="142">
        <f>J180+P180+V180+AB180</f>
        <v>0</v>
      </c>
      <c r="AI180" s="142"/>
      <c r="AJ180" s="142"/>
      <c r="AK180" s="142"/>
      <c r="AL180" s="142"/>
      <c r="AM180" s="31"/>
      <c r="AN180" s="6"/>
    </row>
    <row r="181" spans="1:40" s="54" customFormat="1" ht="6" customHeight="1" x14ac:dyDescent="0.25">
      <c r="A181" s="6"/>
      <c r="B181" s="68"/>
      <c r="C181" s="18"/>
      <c r="D181" s="18"/>
      <c r="E181" s="18"/>
      <c r="F181" s="18"/>
      <c r="G181" s="18"/>
      <c r="H181" s="18"/>
      <c r="I181" s="18"/>
      <c r="J181" s="18"/>
      <c r="K181" s="78"/>
      <c r="L181" s="27"/>
      <c r="M181" s="27"/>
      <c r="N181" s="27"/>
      <c r="O181" s="18"/>
      <c r="P181" s="18"/>
      <c r="Q181" s="27"/>
      <c r="R181" s="27"/>
      <c r="S181" s="27"/>
      <c r="T181" s="27"/>
      <c r="U181" s="18"/>
      <c r="V181" s="18"/>
      <c r="W181" s="78"/>
      <c r="X181" s="27"/>
      <c r="Y181" s="27"/>
      <c r="Z181" s="27"/>
      <c r="AA181" s="18"/>
      <c r="AB181" s="18"/>
      <c r="AC181" s="27"/>
      <c r="AD181" s="27"/>
      <c r="AE181" s="27"/>
      <c r="AF181" s="27"/>
      <c r="AG181" s="27"/>
      <c r="AH181" s="27"/>
      <c r="AI181" s="18"/>
      <c r="AJ181" s="27"/>
      <c r="AK181" s="18"/>
      <c r="AL181" s="18"/>
      <c r="AM181" s="45"/>
      <c r="AN181" s="6"/>
    </row>
    <row r="182" spans="1:40" s="54" customFormat="1" ht="12" customHeight="1" x14ac:dyDescent="0.25">
      <c r="A182" s="6"/>
      <c r="B182" s="68" t="s">
        <v>110</v>
      </c>
      <c r="C182" s="18"/>
      <c r="D182" s="18"/>
      <c r="E182" s="18"/>
      <c r="F182" s="18"/>
      <c r="G182" s="18"/>
      <c r="H182" s="1"/>
      <c r="I182" s="78"/>
      <c r="J182" s="180"/>
      <c r="K182" s="180"/>
      <c r="L182" s="180"/>
      <c r="M182" s="180"/>
      <c r="N182" s="180"/>
      <c r="O182" s="70"/>
      <c r="P182" s="180"/>
      <c r="Q182" s="180"/>
      <c r="R182" s="180"/>
      <c r="S182" s="180"/>
      <c r="T182" s="180"/>
      <c r="U182" s="70"/>
      <c r="V182" s="180"/>
      <c r="W182" s="180"/>
      <c r="X182" s="180"/>
      <c r="Y182" s="180"/>
      <c r="Z182" s="180"/>
      <c r="AA182" s="70"/>
      <c r="AB182" s="180"/>
      <c r="AC182" s="180"/>
      <c r="AD182" s="180"/>
      <c r="AE182" s="180"/>
      <c r="AF182" s="180"/>
      <c r="AG182" s="70"/>
      <c r="AH182" s="142">
        <f>J182+P182+V182+AB182</f>
        <v>0</v>
      </c>
      <c r="AI182" s="142"/>
      <c r="AJ182" s="142"/>
      <c r="AK182" s="142"/>
      <c r="AL182" s="142"/>
      <c r="AM182" s="31"/>
      <c r="AN182" s="6"/>
    </row>
    <row r="183" spans="1:40" s="54" customFormat="1" ht="6" customHeight="1" x14ac:dyDescent="0.25">
      <c r="A183" s="6"/>
      <c r="B183" s="68"/>
      <c r="C183" s="70"/>
      <c r="D183" s="70"/>
      <c r="E183" s="70"/>
      <c r="F183" s="70"/>
      <c r="G183" s="70"/>
      <c r="H183" s="70"/>
      <c r="I183" s="7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31"/>
      <c r="AN183" s="6"/>
    </row>
    <row r="184" spans="1:40" s="54" customFormat="1" ht="12" customHeight="1" x14ac:dyDescent="0.25">
      <c r="A184" s="6"/>
      <c r="B184" s="68" t="s">
        <v>68</v>
      </c>
      <c r="C184" s="1"/>
      <c r="D184" s="1"/>
      <c r="E184" s="185" t="str">
        <f>IFERROR(IF(OR($J$184,$P$184,$V$184,$AB$184)&lt;&gt;"","Escrever aqui!",""),"")</f>
        <v/>
      </c>
      <c r="F184" s="185"/>
      <c r="G184" s="185"/>
      <c r="H184" s="185"/>
      <c r="I184" s="78"/>
      <c r="J184" s="180"/>
      <c r="K184" s="180"/>
      <c r="L184" s="180"/>
      <c r="M184" s="180"/>
      <c r="N184" s="180"/>
      <c r="O184" s="70"/>
      <c r="P184" s="180"/>
      <c r="Q184" s="180"/>
      <c r="R184" s="180"/>
      <c r="S184" s="180"/>
      <c r="T184" s="180"/>
      <c r="U184" s="70"/>
      <c r="V184" s="180"/>
      <c r="W184" s="180"/>
      <c r="X184" s="180"/>
      <c r="Y184" s="180"/>
      <c r="Z184" s="180"/>
      <c r="AA184" s="70"/>
      <c r="AB184" s="180"/>
      <c r="AC184" s="180"/>
      <c r="AD184" s="180"/>
      <c r="AE184" s="180"/>
      <c r="AF184" s="180"/>
      <c r="AG184" s="70"/>
      <c r="AH184" s="142">
        <f>J184+P184+V184+AB184</f>
        <v>0</v>
      </c>
      <c r="AI184" s="142"/>
      <c r="AJ184" s="142"/>
      <c r="AK184" s="142"/>
      <c r="AL184" s="142"/>
      <c r="AM184" s="31"/>
      <c r="AN184" s="6"/>
    </row>
    <row r="185" spans="1:40" s="54" customFormat="1" ht="6" customHeight="1" x14ac:dyDescent="0.25">
      <c r="A185" s="6"/>
      <c r="B185" s="44"/>
      <c r="C185" s="70"/>
      <c r="D185" s="70"/>
      <c r="E185" s="70"/>
      <c r="F185" s="70"/>
      <c r="G185" s="70"/>
      <c r="H185" s="70"/>
      <c r="I185" s="78"/>
      <c r="J185" s="70"/>
      <c r="K185" s="130"/>
      <c r="L185" s="130"/>
      <c r="M185" s="70"/>
      <c r="N185" s="70"/>
      <c r="O185" s="130"/>
      <c r="P185" s="70"/>
      <c r="Q185" s="130"/>
      <c r="R185" s="130"/>
      <c r="S185" s="70"/>
      <c r="T185" s="70"/>
      <c r="U185" s="130"/>
      <c r="V185" s="70"/>
      <c r="W185" s="130"/>
      <c r="X185" s="130"/>
      <c r="Y185" s="70"/>
      <c r="Z185" s="70"/>
      <c r="AA185" s="130"/>
      <c r="AB185" s="70"/>
      <c r="AC185" s="130"/>
      <c r="AD185" s="130"/>
      <c r="AE185" s="70"/>
      <c r="AF185" s="70"/>
      <c r="AG185" s="130"/>
      <c r="AH185" s="70"/>
      <c r="AI185" s="130"/>
      <c r="AJ185" s="130"/>
      <c r="AK185" s="70"/>
      <c r="AL185" s="70"/>
      <c r="AM185" s="45"/>
      <c r="AN185" s="6"/>
    </row>
    <row r="186" spans="1:40" s="54" customFormat="1" ht="12" customHeight="1" x14ac:dyDescent="0.25">
      <c r="A186" s="6"/>
      <c r="B186" s="69" t="s">
        <v>115</v>
      </c>
      <c r="C186" s="1"/>
      <c r="D186" s="24"/>
      <c r="E186" s="24"/>
      <c r="F186" s="24"/>
      <c r="G186" s="24"/>
      <c r="H186" s="24"/>
      <c r="I186" s="78"/>
      <c r="J186" s="142">
        <f>J172+J174+J176+J178+J180+J182+J184</f>
        <v>0</v>
      </c>
      <c r="K186" s="142"/>
      <c r="L186" s="142"/>
      <c r="M186" s="142"/>
      <c r="N186" s="142"/>
      <c r="O186" s="130"/>
      <c r="P186" s="142">
        <f>P172+P174+P176+P178+P180+P182+P184</f>
        <v>0</v>
      </c>
      <c r="Q186" s="142"/>
      <c r="R186" s="142"/>
      <c r="S186" s="142"/>
      <c r="T186" s="142"/>
      <c r="U186" s="130"/>
      <c r="V186" s="142">
        <f>V172+V174+V176+V178+V180+V182+V184</f>
        <v>0</v>
      </c>
      <c r="W186" s="142"/>
      <c r="X186" s="142"/>
      <c r="Y186" s="142"/>
      <c r="Z186" s="142"/>
      <c r="AA186" s="130"/>
      <c r="AB186" s="142">
        <f>AB172+AB174+AB176+AB178+AB180+AB182+AB184</f>
        <v>0</v>
      </c>
      <c r="AC186" s="142"/>
      <c r="AD186" s="142"/>
      <c r="AE186" s="142"/>
      <c r="AF186" s="142"/>
      <c r="AG186" s="130"/>
      <c r="AH186" s="142">
        <f>AH172+AH174+AH176+AH178+AH180+AH182+AH184</f>
        <v>0</v>
      </c>
      <c r="AI186" s="142"/>
      <c r="AJ186" s="142"/>
      <c r="AK186" s="142"/>
      <c r="AL186" s="142"/>
      <c r="AM186" s="31"/>
      <c r="AN186" s="6"/>
    </row>
    <row r="187" spans="1:40" s="54" customFormat="1" ht="6" customHeight="1" x14ac:dyDescent="0.25">
      <c r="A187" s="6"/>
      <c r="B187" s="44"/>
      <c r="C187" s="70"/>
      <c r="D187" s="70"/>
      <c r="E187" s="70"/>
      <c r="F187" s="70"/>
      <c r="G187" s="70"/>
      <c r="H187" s="70"/>
      <c r="I187" s="78"/>
      <c r="J187" s="70"/>
      <c r="K187" s="130"/>
      <c r="L187" s="130"/>
      <c r="M187" s="70"/>
      <c r="N187" s="70"/>
      <c r="O187" s="130"/>
      <c r="P187" s="70"/>
      <c r="Q187" s="130"/>
      <c r="R187" s="130"/>
      <c r="S187" s="70"/>
      <c r="T187" s="70"/>
      <c r="U187" s="130"/>
      <c r="V187" s="70"/>
      <c r="W187" s="130"/>
      <c r="X187" s="130"/>
      <c r="Y187" s="70"/>
      <c r="Z187" s="70"/>
      <c r="AA187" s="130"/>
      <c r="AB187" s="70"/>
      <c r="AC187" s="130"/>
      <c r="AD187" s="130"/>
      <c r="AE187" s="70"/>
      <c r="AF187" s="70"/>
      <c r="AG187" s="130"/>
      <c r="AH187" s="70"/>
      <c r="AI187" s="130"/>
      <c r="AJ187" s="130"/>
      <c r="AK187" s="70"/>
      <c r="AL187" s="70"/>
      <c r="AM187" s="45"/>
      <c r="AN187" s="6"/>
    </row>
    <row r="188" spans="1:40" s="54" customFormat="1" ht="12" customHeight="1" x14ac:dyDescent="0.25">
      <c r="A188" s="6"/>
      <c r="B188" s="68" t="s">
        <v>33</v>
      </c>
      <c r="C188" s="1"/>
      <c r="D188" s="18"/>
      <c r="E188" s="18"/>
      <c r="F188" s="18"/>
      <c r="G188" s="18"/>
      <c r="H188" s="18"/>
      <c r="I188" s="78"/>
      <c r="J188" s="180"/>
      <c r="K188" s="180"/>
      <c r="L188" s="180"/>
      <c r="M188" s="180"/>
      <c r="N188" s="180"/>
      <c r="O188" s="70"/>
      <c r="P188" s="180"/>
      <c r="Q188" s="180"/>
      <c r="R188" s="180"/>
      <c r="S188" s="180"/>
      <c r="T188" s="180"/>
      <c r="U188" s="70"/>
      <c r="V188" s="180"/>
      <c r="W188" s="180"/>
      <c r="X188" s="180"/>
      <c r="Y188" s="180"/>
      <c r="Z188" s="180"/>
      <c r="AA188" s="70"/>
      <c r="AB188" s="180"/>
      <c r="AC188" s="180"/>
      <c r="AD188" s="180"/>
      <c r="AE188" s="180"/>
      <c r="AF188" s="180"/>
      <c r="AG188" s="70"/>
      <c r="AH188" s="142">
        <f>J188+P188+V188+AB188</f>
        <v>0</v>
      </c>
      <c r="AI188" s="142"/>
      <c r="AJ188" s="142"/>
      <c r="AK188" s="142"/>
      <c r="AL188" s="142"/>
      <c r="AM188" s="31"/>
      <c r="AN188" s="6"/>
    </row>
    <row r="189" spans="1:40" s="54" customFormat="1" ht="6" customHeight="1" x14ac:dyDescent="0.25">
      <c r="A189" s="6"/>
      <c r="B189" s="68"/>
      <c r="C189" s="1"/>
      <c r="D189" s="18"/>
      <c r="E189" s="18"/>
      <c r="F189" s="18"/>
      <c r="G189" s="18"/>
      <c r="H189" s="18"/>
      <c r="I189" s="80"/>
      <c r="J189" s="136"/>
      <c r="K189" s="136"/>
      <c r="L189" s="136"/>
      <c r="M189" s="136"/>
      <c r="N189" s="136"/>
      <c r="O189" s="74"/>
      <c r="P189" s="136"/>
      <c r="Q189" s="136"/>
      <c r="R189" s="136"/>
      <c r="S189" s="136"/>
      <c r="T189" s="136"/>
      <c r="U189" s="74"/>
      <c r="V189" s="136"/>
      <c r="W189" s="136"/>
      <c r="X189" s="136"/>
      <c r="Y189" s="136"/>
      <c r="Z189" s="136"/>
      <c r="AA189" s="74"/>
      <c r="AB189" s="136"/>
      <c r="AC189" s="136"/>
      <c r="AD189" s="136"/>
      <c r="AE189" s="136"/>
      <c r="AF189" s="136"/>
      <c r="AG189" s="74"/>
      <c r="AH189" s="137"/>
      <c r="AI189" s="137"/>
      <c r="AJ189" s="137"/>
      <c r="AK189" s="137"/>
      <c r="AL189" s="137"/>
      <c r="AM189" s="31"/>
      <c r="AN189" s="6"/>
    </row>
    <row r="190" spans="1:40" s="54" customFormat="1" ht="12" customHeight="1" x14ac:dyDescent="0.25">
      <c r="A190" s="6"/>
      <c r="B190" s="68" t="s">
        <v>116</v>
      </c>
      <c r="C190" s="1"/>
      <c r="D190" s="18"/>
      <c r="E190" s="18"/>
      <c r="F190" s="18"/>
      <c r="G190" s="18"/>
      <c r="H190" s="18"/>
      <c r="I190" s="78"/>
      <c r="J190" s="180"/>
      <c r="K190" s="180"/>
      <c r="L190" s="180"/>
      <c r="M190" s="180"/>
      <c r="N190" s="180"/>
      <c r="O190" s="70"/>
      <c r="P190" s="180"/>
      <c r="Q190" s="180"/>
      <c r="R190" s="180"/>
      <c r="S190" s="180"/>
      <c r="T190" s="180"/>
      <c r="U190" s="70"/>
      <c r="V190" s="180"/>
      <c r="W190" s="180"/>
      <c r="X190" s="180"/>
      <c r="Y190" s="180"/>
      <c r="Z190" s="180"/>
      <c r="AA190" s="70"/>
      <c r="AB190" s="180"/>
      <c r="AC190" s="180"/>
      <c r="AD190" s="180"/>
      <c r="AE190" s="180"/>
      <c r="AF190" s="180"/>
      <c r="AG190" s="70"/>
      <c r="AH190" s="142">
        <f>J190+P190+V190+AB190</f>
        <v>0</v>
      </c>
      <c r="AI190" s="142"/>
      <c r="AJ190" s="142"/>
      <c r="AK190" s="142"/>
      <c r="AL190" s="142"/>
      <c r="AM190" s="31"/>
      <c r="AN190" s="6"/>
    </row>
    <row r="191" spans="1:40" s="54" customFormat="1" ht="6" customHeight="1" x14ac:dyDescent="0.25">
      <c r="A191" s="6"/>
      <c r="B191" s="44"/>
      <c r="C191" s="70"/>
      <c r="D191" s="70"/>
      <c r="E191" s="70"/>
      <c r="F191" s="70"/>
      <c r="G191" s="70"/>
      <c r="H191" s="70"/>
      <c r="I191" s="78"/>
      <c r="J191" s="70"/>
      <c r="K191" s="130"/>
      <c r="L191" s="130"/>
      <c r="M191" s="70"/>
      <c r="N191" s="70"/>
      <c r="O191" s="130"/>
      <c r="P191" s="70"/>
      <c r="Q191" s="130"/>
      <c r="R191" s="130"/>
      <c r="S191" s="70"/>
      <c r="T191" s="70"/>
      <c r="U191" s="130"/>
      <c r="V191" s="70"/>
      <c r="W191" s="130"/>
      <c r="X191" s="130"/>
      <c r="Y191" s="70"/>
      <c r="Z191" s="70"/>
      <c r="AA191" s="130"/>
      <c r="AB191" s="70"/>
      <c r="AC191" s="130"/>
      <c r="AD191" s="130"/>
      <c r="AE191" s="70"/>
      <c r="AF191" s="70"/>
      <c r="AG191" s="130"/>
      <c r="AH191" s="70"/>
      <c r="AI191" s="130"/>
      <c r="AJ191" s="130"/>
      <c r="AK191" s="70"/>
      <c r="AL191" s="70"/>
      <c r="AM191" s="45"/>
      <c r="AN191" s="6"/>
    </row>
    <row r="192" spans="1:40" s="54" customFormat="1" ht="12" customHeight="1" x14ac:dyDescent="0.25">
      <c r="A192" s="6"/>
      <c r="B192" s="68" t="s">
        <v>68</v>
      </c>
      <c r="C192" s="1"/>
      <c r="D192" s="18"/>
      <c r="E192" s="185" t="str">
        <f>IFERROR(IF(OR($J$192,$P$192,$V$192,$AB$192)&lt;&gt;"","Escrever aqui!",""),"")</f>
        <v/>
      </c>
      <c r="F192" s="185"/>
      <c r="G192" s="185"/>
      <c r="H192" s="185"/>
      <c r="I192" s="78"/>
      <c r="J192" s="180"/>
      <c r="K192" s="180"/>
      <c r="L192" s="180"/>
      <c r="M192" s="180"/>
      <c r="N192" s="180"/>
      <c r="O192" s="70"/>
      <c r="P192" s="180"/>
      <c r="Q192" s="180"/>
      <c r="R192" s="180"/>
      <c r="S192" s="180"/>
      <c r="T192" s="180"/>
      <c r="U192" s="70"/>
      <c r="V192" s="180"/>
      <c r="W192" s="180"/>
      <c r="X192" s="180"/>
      <c r="Y192" s="180"/>
      <c r="Z192" s="180"/>
      <c r="AA192" s="70"/>
      <c r="AB192" s="180"/>
      <c r="AC192" s="180"/>
      <c r="AD192" s="180"/>
      <c r="AE192" s="180"/>
      <c r="AF192" s="180"/>
      <c r="AG192" s="70"/>
      <c r="AH192" s="142">
        <f>J192+P192+V192+AB192</f>
        <v>0</v>
      </c>
      <c r="AI192" s="142"/>
      <c r="AJ192" s="142"/>
      <c r="AK192" s="142"/>
      <c r="AL192" s="142"/>
      <c r="AM192" s="31"/>
      <c r="AN192" s="6"/>
    </row>
    <row r="193" spans="1:40" s="54" customFormat="1" ht="6" customHeight="1" x14ac:dyDescent="0.25">
      <c r="A193" s="6"/>
      <c r="B193" s="44"/>
      <c r="C193" s="70"/>
      <c r="D193" s="70"/>
      <c r="E193" s="70"/>
      <c r="F193" s="70"/>
      <c r="G193" s="70"/>
      <c r="H193" s="70"/>
      <c r="I193" s="78"/>
      <c r="J193" s="70"/>
      <c r="K193" s="130"/>
      <c r="L193" s="130"/>
      <c r="M193" s="70"/>
      <c r="N193" s="70"/>
      <c r="O193" s="130"/>
      <c r="P193" s="70"/>
      <c r="Q193" s="130"/>
      <c r="R193" s="130"/>
      <c r="S193" s="70"/>
      <c r="T193" s="70"/>
      <c r="U193" s="130"/>
      <c r="V193" s="70"/>
      <c r="W193" s="130"/>
      <c r="X193" s="130"/>
      <c r="Y193" s="70"/>
      <c r="Z193" s="70"/>
      <c r="AA193" s="130"/>
      <c r="AB193" s="70"/>
      <c r="AC193" s="130"/>
      <c r="AD193" s="130"/>
      <c r="AE193" s="70"/>
      <c r="AF193" s="70"/>
      <c r="AG193" s="130"/>
      <c r="AH193" s="70"/>
      <c r="AI193" s="130"/>
      <c r="AJ193" s="130"/>
      <c r="AK193" s="70"/>
      <c r="AL193" s="70"/>
      <c r="AM193" s="45"/>
      <c r="AN193" s="6"/>
    </row>
    <row r="194" spans="1:40" s="54" customFormat="1" ht="12" customHeight="1" x14ac:dyDescent="0.25">
      <c r="A194" s="6"/>
      <c r="B194" s="69" t="s">
        <v>34</v>
      </c>
      <c r="C194" s="1"/>
      <c r="D194" s="24"/>
      <c r="E194" s="24"/>
      <c r="F194" s="24"/>
      <c r="G194" s="24"/>
      <c r="H194" s="24"/>
      <c r="I194" s="78"/>
      <c r="J194" s="142">
        <f>J188+J190+J192</f>
        <v>0</v>
      </c>
      <c r="K194" s="142"/>
      <c r="L194" s="142"/>
      <c r="M194" s="142"/>
      <c r="N194" s="142"/>
      <c r="O194" s="130"/>
      <c r="P194" s="142">
        <f>P188+P190+P192</f>
        <v>0</v>
      </c>
      <c r="Q194" s="142"/>
      <c r="R194" s="142"/>
      <c r="S194" s="142"/>
      <c r="T194" s="142"/>
      <c r="U194" s="130"/>
      <c r="V194" s="142">
        <f>V188+V190+V192</f>
        <v>0</v>
      </c>
      <c r="W194" s="142"/>
      <c r="X194" s="142"/>
      <c r="Y194" s="142"/>
      <c r="Z194" s="142"/>
      <c r="AA194" s="130"/>
      <c r="AB194" s="142">
        <f>AB188+AB190+AB192</f>
        <v>0</v>
      </c>
      <c r="AC194" s="142"/>
      <c r="AD194" s="142"/>
      <c r="AE194" s="142"/>
      <c r="AF194" s="142"/>
      <c r="AG194" s="130"/>
      <c r="AH194" s="142">
        <f>AH188+AH190+AH192</f>
        <v>0</v>
      </c>
      <c r="AI194" s="142"/>
      <c r="AJ194" s="142"/>
      <c r="AK194" s="142"/>
      <c r="AL194" s="142"/>
      <c r="AM194" s="31"/>
      <c r="AN194" s="6"/>
    </row>
    <row r="195" spans="1:40" s="54" customFormat="1" ht="6" customHeight="1" x14ac:dyDescent="0.25">
      <c r="A195" s="6"/>
      <c r="B195" s="44"/>
      <c r="C195" s="70"/>
      <c r="D195" s="70"/>
      <c r="E195" s="70"/>
      <c r="F195" s="70"/>
      <c r="G195" s="70"/>
      <c r="H195" s="70"/>
      <c r="I195" s="78"/>
      <c r="J195" s="70"/>
      <c r="K195" s="130"/>
      <c r="L195" s="130"/>
      <c r="M195" s="70"/>
      <c r="N195" s="70"/>
      <c r="O195" s="130"/>
      <c r="P195" s="70"/>
      <c r="Q195" s="130"/>
      <c r="R195" s="130"/>
      <c r="S195" s="70"/>
      <c r="T195" s="70"/>
      <c r="U195" s="130"/>
      <c r="V195" s="70"/>
      <c r="W195" s="130"/>
      <c r="X195" s="130"/>
      <c r="Y195" s="70"/>
      <c r="Z195" s="70"/>
      <c r="AA195" s="130"/>
      <c r="AB195" s="70"/>
      <c r="AC195" s="130"/>
      <c r="AD195" s="130"/>
      <c r="AE195" s="70"/>
      <c r="AF195" s="70"/>
      <c r="AG195" s="130"/>
      <c r="AH195" s="70"/>
      <c r="AI195" s="130"/>
      <c r="AJ195" s="130"/>
      <c r="AK195" s="70"/>
      <c r="AL195" s="70"/>
      <c r="AM195" s="45"/>
      <c r="AN195" s="6"/>
    </row>
    <row r="196" spans="1:40" s="54" customFormat="1" ht="12" customHeight="1" x14ac:dyDescent="0.25">
      <c r="A196" s="6"/>
      <c r="B196" s="28"/>
      <c r="C196" s="184" t="s">
        <v>35</v>
      </c>
      <c r="D196" s="184"/>
      <c r="E196" s="184"/>
      <c r="F196" s="184"/>
      <c r="G196" s="184"/>
      <c r="H196" s="184"/>
      <c r="I196" s="78"/>
      <c r="J196" s="142">
        <f>J186+J194</f>
        <v>0</v>
      </c>
      <c r="K196" s="142"/>
      <c r="L196" s="142"/>
      <c r="M196" s="142"/>
      <c r="N196" s="142"/>
      <c r="O196" s="130"/>
      <c r="P196" s="142">
        <f>P186+P194</f>
        <v>0</v>
      </c>
      <c r="Q196" s="142"/>
      <c r="R196" s="142"/>
      <c r="S196" s="142"/>
      <c r="T196" s="142"/>
      <c r="U196" s="130"/>
      <c r="V196" s="142">
        <f>V186+V194</f>
        <v>0</v>
      </c>
      <c r="W196" s="142"/>
      <c r="X196" s="142"/>
      <c r="Y196" s="142"/>
      <c r="Z196" s="142"/>
      <c r="AA196" s="130"/>
      <c r="AB196" s="142">
        <f>AB186+AB194</f>
        <v>0</v>
      </c>
      <c r="AC196" s="142"/>
      <c r="AD196" s="142"/>
      <c r="AE196" s="142"/>
      <c r="AF196" s="142"/>
      <c r="AG196" s="130"/>
      <c r="AH196" s="142">
        <f>AH186+AH194</f>
        <v>0</v>
      </c>
      <c r="AI196" s="142"/>
      <c r="AJ196" s="142"/>
      <c r="AK196" s="142"/>
      <c r="AL196" s="142"/>
      <c r="AM196" s="31"/>
      <c r="AN196" s="6"/>
    </row>
    <row r="197" spans="1:40" s="54" customFormat="1" ht="6" customHeight="1" x14ac:dyDescent="0.25">
      <c r="A197" s="6"/>
      <c r="B197" s="44"/>
      <c r="C197" s="18"/>
      <c r="D197" s="18"/>
      <c r="E197" s="18"/>
      <c r="F197" s="18"/>
      <c r="G197" s="18"/>
      <c r="H197" s="18"/>
      <c r="I197" s="18"/>
      <c r="J197" s="18"/>
      <c r="K197" s="27"/>
      <c r="L197" s="27"/>
      <c r="M197" s="18"/>
      <c r="N197" s="18"/>
      <c r="O197" s="18"/>
      <c r="P197" s="18"/>
      <c r="Q197" s="18"/>
      <c r="R197" s="18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5"/>
      <c r="AN197" s="6"/>
    </row>
    <row r="198" spans="1:40" s="54" customFormat="1" ht="12" customHeight="1" x14ac:dyDescent="0.25">
      <c r="A198" s="6"/>
      <c r="B198" s="68" t="s">
        <v>112</v>
      </c>
      <c r="C198" s="1"/>
      <c r="D198" s="18"/>
      <c r="E198" s="18"/>
      <c r="F198" s="18"/>
      <c r="G198" s="18"/>
      <c r="H198" s="18"/>
      <c r="I198" s="18"/>
      <c r="J198" s="194">
        <f>+AH186</f>
        <v>0</v>
      </c>
      <c r="K198" s="194"/>
      <c r="L198" s="194"/>
      <c r="M198" s="194"/>
      <c r="N198" s="194"/>
      <c r="O198" s="76"/>
      <c r="P198" s="195" t="str">
        <f>IFERROR(J198/AH196,"")</f>
        <v/>
      </c>
      <c r="Q198" s="195"/>
      <c r="R198" s="195"/>
      <c r="S198" s="195"/>
      <c r="T198" s="195"/>
      <c r="U198" s="8"/>
      <c r="V198" s="18" t="s">
        <v>113</v>
      </c>
      <c r="W198" s="18"/>
      <c r="X198" s="18"/>
      <c r="Y198" s="18"/>
      <c r="Z198" s="18"/>
      <c r="AA198" s="18"/>
      <c r="AB198" s="194">
        <f>AH194</f>
        <v>0</v>
      </c>
      <c r="AC198" s="194"/>
      <c r="AD198" s="194"/>
      <c r="AE198" s="194"/>
      <c r="AF198" s="194"/>
      <c r="AG198" s="76"/>
      <c r="AH198" s="195" t="str">
        <f>IFERROR(AB198/AH196,"")</f>
        <v/>
      </c>
      <c r="AI198" s="195"/>
      <c r="AJ198" s="195"/>
      <c r="AK198" s="195"/>
      <c r="AL198" s="195"/>
      <c r="AM198" s="31"/>
      <c r="AN198" s="6"/>
    </row>
    <row r="199" spans="1:40" s="54" customFormat="1" ht="6" customHeight="1" x14ac:dyDescent="0.25">
      <c r="A199" s="6"/>
      <c r="B199" s="44"/>
      <c r="C199" s="18"/>
      <c r="D199" s="18"/>
      <c r="E199" s="18"/>
      <c r="F199" s="18"/>
      <c r="G199" s="18"/>
      <c r="H199" s="18"/>
      <c r="I199" s="18"/>
      <c r="J199" s="18"/>
      <c r="K199" s="27"/>
      <c r="L199" s="27"/>
      <c r="M199" s="18"/>
      <c r="N199" s="18"/>
      <c r="O199" s="18"/>
      <c r="P199" s="18"/>
      <c r="Q199" s="18"/>
      <c r="R199" s="18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5"/>
      <c r="AN199" s="6"/>
    </row>
    <row r="200" spans="1:40" s="102" customFormat="1" ht="12" customHeight="1" x14ac:dyDescent="0.2">
      <c r="A200" s="6"/>
      <c r="B200" s="68" t="s">
        <v>100</v>
      </c>
      <c r="C200" s="4"/>
      <c r="D200" s="18"/>
      <c r="E200" s="18"/>
      <c r="F200" s="18"/>
      <c r="G200" s="18"/>
      <c r="H200" s="145"/>
      <c r="I200" s="145"/>
      <c r="J200" s="71"/>
      <c r="K200" s="71" t="str">
        <f>IF($H$200="Sim","Instrumento:","")</f>
        <v/>
      </c>
      <c r="L200" s="71"/>
      <c r="M200" s="71"/>
      <c r="N200" s="71"/>
      <c r="O200" s="156" t="str">
        <f>IF($H$200="Sim","Escrever aqui!","")</f>
        <v/>
      </c>
      <c r="P200" s="156"/>
      <c r="Q200" s="156"/>
      <c r="R200" s="156"/>
      <c r="S200" s="156"/>
      <c r="T200" s="156"/>
      <c r="U200" s="18"/>
      <c r="V200" s="18" t="str">
        <f>IF($H$200="Sim","Prazo de conversão (Convertível):","")</f>
        <v/>
      </c>
      <c r="W200" s="18"/>
      <c r="X200" s="18"/>
      <c r="Y200" s="18"/>
      <c r="Z200" s="18"/>
      <c r="AA200" s="18"/>
      <c r="AB200" s="4"/>
      <c r="AC200" s="53"/>
      <c r="AD200" s="53"/>
      <c r="AE200" s="154" t="str">
        <f>IF($H$200="Sim","Anos","")</f>
        <v/>
      </c>
      <c r="AF200" s="154"/>
      <c r="AG200" s="77"/>
      <c r="AH200" s="77"/>
      <c r="AI200" s="77"/>
      <c r="AJ200" s="18"/>
      <c r="AK200" s="18"/>
      <c r="AL200" s="18"/>
      <c r="AM200" s="31"/>
      <c r="AN200" s="48"/>
    </row>
    <row r="201" spans="1:40" s="102" customFormat="1" ht="6" customHeight="1" x14ac:dyDescent="0.2">
      <c r="A201" s="6"/>
      <c r="B201" s="28"/>
      <c r="C201" s="18"/>
      <c r="D201" s="18"/>
      <c r="E201" s="18"/>
      <c r="F201" s="18"/>
      <c r="G201" s="18"/>
      <c r="H201" s="18"/>
      <c r="I201" s="71"/>
      <c r="J201" s="71"/>
      <c r="K201" s="71"/>
      <c r="L201" s="71"/>
      <c r="M201" s="71"/>
      <c r="N201" s="71"/>
      <c r="O201" s="71"/>
      <c r="P201" s="53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53"/>
      <c r="AC201" s="53"/>
      <c r="AD201" s="53"/>
      <c r="AE201" s="53"/>
      <c r="AF201" s="18"/>
      <c r="AG201" s="18"/>
      <c r="AH201" s="18"/>
      <c r="AI201" s="18"/>
      <c r="AJ201" s="18"/>
      <c r="AK201" s="18"/>
      <c r="AL201" s="18"/>
      <c r="AM201" s="31"/>
      <c r="AN201" s="48"/>
    </row>
    <row r="202" spans="1:40" s="102" customFormat="1" ht="12" customHeight="1" x14ac:dyDescent="0.2">
      <c r="A202" s="6"/>
      <c r="B202" s="68" t="s">
        <v>127</v>
      </c>
      <c r="C202" s="4"/>
      <c r="D202" s="18"/>
      <c r="E202" s="18"/>
      <c r="F202" s="18"/>
      <c r="G202" s="18"/>
      <c r="H202" s="18"/>
      <c r="I202" s="71"/>
      <c r="J202" s="71"/>
      <c r="K202" s="71"/>
      <c r="L202" s="71"/>
      <c r="M202" s="71"/>
      <c r="N202" s="71"/>
      <c r="O202" s="4"/>
      <c r="P202" s="4"/>
      <c r="Q202" s="53"/>
      <c r="R202" s="145"/>
      <c r="S202" s="145"/>
      <c r="T202" s="4"/>
      <c r="U202" s="18" t="s">
        <v>193</v>
      </c>
      <c r="V202" s="18"/>
      <c r="W202" s="4"/>
      <c r="X202" s="4"/>
      <c r="Y202" s="4"/>
      <c r="Z202" s="4"/>
      <c r="AA202" s="183"/>
      <c r="AB202" s="183"/>
      <c r="AC202" s="183"/>
      <c r="AD202" s="53"/>
      <c r="AE202" s="53"/>
      <c r="AF202" s="18"/>
      <c r="AG202" s="18"/>
      <c r="AH202" s="18"/>
      <c r="AI202" s="18"/>
      <c r="AJ202" s="18"/>
      <c r="AK202" s="18"/>
      <c r="AL202" s="18"/>
      <c r="AM202" s="31"/>
      <c r="AN202" s="48"/>
    </row>
    <row r="203" spans="1:40" s="54" customFormat="1" ht="6" customHeight="1" x14ac:dyDescent="0.25">
      <c r="A203" s="6"/>
      <c r="B203" s="44"/>
      <c r="C203" s="18"/>
      <c r="D203" s="18"/>
      <c r="E203" s="18"/>
      <c r="F203" s="18"/>
      <c r="G203" s="18"/>
      <c r="H203" s="18"/>
      <c r="I203" s="18"/>
      <c r="J203" s="18"/>
      <c r="K203" s="27"/>
      <c r="L203" s="27"/>
      <c r="M203" s="18"/>
      <c r="N203" s="18"/>
      <c r="O203" s="18"/>
      <c r="P203" s="18"/>
      <c r="Q203" s="18"/>
      <c r="R203" s="18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18"/>
      <c r="AG203" s="18"/>
      <c r="AH203" s="18"/>
      <c r="AI203" s="18"/>
      <c r="AJ203" s="18"/>
      <c r="AK203" s="18"/>
      <c r="AL203" s="18"/>
      <c r="AM203" s="45"/>
      <c r="AN203" s="6"/>
    </row>
    <row r="204" spans="1:40" s="102" customFormat="1" ht="12" customHeight="1" x14ac:dyDescent="0.2">
      <c r="A204" s="6"/>
      <c r="B204" s="69" t="s">
        <v>207</v>
      </c>
      <c r="C204" s="4"/>
      <c r="D204" s="18"/>
      <c r="E204" s="18"/>
      <c r="F204" s="18"/>
      <c r="G204" s="18"/>
      <c r="H204" s="18"/>
      <c r="I204" s="18"/>
      <c r="J204" s="18"/>
      <c r="K204" s="18" t="s">
        <v>97</v>
      </c>
      <c r="L204" s="18"/>
      <c r="M204" s="4"/>
      <c r="N204" s="4"/>
      <c r="O204" s="4"/>
      <c r="P204" s="4"/>
      <c r="Q204" s="183"/>
      <c r="R204" s="183"/>
      <c r="S204" s="183"/>
      <c r="T204" s="4"/>
      <c r="U204" s="4"/>
      <c r="V204" s="18" t="s">
        <v>98</v>
      </c>
      <c r="W204" s="18"/>
      <c r="X204" s="4"/>
      <c r="Y204" s="4"/>
      <c r="Z204" s="4"/>
      <c r="AA204" s="4"/>
      <c r="AB204" s="183"/>
      <c r="AC204" s="183"/>
      <c r="AD204" s="183"/>
      <c r="AE204" s="18"/>
      <c r="AF204" s="18"/>
      <c r="AG204" s="18"/>
      <c r="AH204" s="18"/>
      <c r="AI204" s="18"/>
      <c r="AJ204" s="18"/>
      <c r="AK204" s="18"/>
      <c r="AL204" s="18"/>
      <c r="AM204" s="31"/>
      <c r="AN204" s="48"/>
    </row>
    <row r="205" spans="1:40" s="106" customFormat="1" ht="6" customHeight="1" thickBot="1" x14ac:dyDescent="0.3">
      <c r="A205" s="5"/>
      <c r="B205" s="21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3"/>
      <c r="AN205" s="5"/>
    </row>
    <row r="206" spans="1:40" s="106" customFormat="1" ht="12" hidden="1" thickTop="1" x14ac:dyDescent="0.25">
      <c r="A206" s="54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54"/>
    </row>
    <row r="207" spans="1:40" hidden="1" x14ac:dyDescent="0.25">
      <c r="A207" s="54"/>
    </row>
    <row r="208" spans="1:40" ht="12" thickTop="1" x14ac:dyDescent="0.25"/>
    <row r="216" ht="12" hidden="1" thickTop="1" x14ac:dyDescent="0.25"/>
    <row r="5829" ht="12" hidden="1" thickTop="1" x14ac:dyDescent="0.25"/>
  </sheetData>
  <sheetProtection algorithmName="SHA-512" hashValue="EkTFIvsdw8N1kJbnD+Ja3Iaqim/Eua7Zwl0C/FodajOz0P6eNYF7jzYBG+mPcoLAgmYcMkAWq67AWNKgyCqOdw==" saltValue="0XkASiiCO6mXBN5QUxYBTA==" spinCount="100000" sheet="1" selectLockedCells="1"/>
  <dataConsolidate/>
  <mergeCells count="301">
    <mergeCell ref="AJ88:AL88"/>
    <mergeCell ref="AJ90:AL90"/>
    <mergeCell ref="C90:P90"/>
    <mergeCell ref="R90:X90"/>
    <mergeCell ref="Z88:AC88"/>
    <mergeCell ref="Z90:AC90"/>
    <mergeCell ref="AH121:AL121"/>
    <mergeCell ref="Z92:AC92"/>
    <mergeCell ref="AF105:AL105"/>
    <mergeCell ref="Z94:AC94"/>
    <mergeCell ref="AJ94:AL94"/>
    <mergeCell ref="AA202:AC202"/>
    <mergeCell ref="N160:Q160"/>
    <mergeCell ref="Z98:AC98"/>
    <mergeCell ref="AE98:AH98"/>
    <mergeCell ref="AE96:AH96"/>
    <mergeCell ref="AB186:AF186"/>
    <mergeCell ref="V182:Z182"/>
    <mergeCell ref="AB190:AF190"/>
    <mergeCell ref="AH182:AL182"/>
    <mergeCell ref="AH190:AL190"/>
    <mergeCell ref="AH184:AL184"/>
    <mergeCell ref="AH188:AL188"/>
    <mergeCell ref="AH186:AL186"/>
    <mergeCell ref="P170:T170"/>
    <mergeCell ref="V170:Z170"/>
    <mergeCell ref="J170:N170"/>
    <mergeCell ref="AB170:AF170"/>
    <mergeCell ref="J182:N182"/>
    <mergeCell ref="P182:T182"/>
    <mergeCell ref="J178:N178"/>
    <mergeCell ref="J180:N180"/>
    <mergeCell ref="P178:T178"/>
    <mergeCell ref="AH172:AL172"/>
    <mergeCell ref="N137:R137"/>
    <mergeCell ref="E192:H192"/>
    <mergeCell ref="J198:N198"/>
    <mergeCell ref="P198:T198"/>
    <mergeCell ref="AB198:AF198"/>
    <mergeCell ref="AH198:AL198"/>
    <mergeCell ref="O200:T200"/>
    <mergeCell ref="AE200:AF200"/>
    <mergeCell ref="H200:I200"/>
    <mergeCell ref="V196:Z196"/>
    <mergeCell ref="AB196:AF196"/>
    <mergeCell ref="J194:N194"/>
    <mergeCell ref="P196:T196"/>
    <mergeCell ref="J192:N192"/>
    <mergeCell ref="AH194:AL194"/>
    <mergeCell ref="AH196:AL196"/>
    <mergeCell ref="AH192:AL192"/>
    <mergeCell ref="P192:T192"/>
    <mergeCell ref="V192:Z192"/>
    <mergeCell ref="AB192:AF192"/>
    <mergeCell ref="J196:N196"/>
    <mergeCell ref="N166:Q166"/>
    <mergeCell ref="O135:S135"/>
    <mergeCell ref="AJ64:AL64"/>
    <mergeCell ref="C66:P66"/>
    <mergeCell ref="R66:X66"/>
    <mergeCell ref="Z66:AC66"/>
    <mergeCell ref="AE66:AH66"/>
    <mergeCell ref="AJ66:AL66"/>
    <mergeCell ref="C68:P68"/>
    <mergeCell ref="R68:X68"/>
    <mergeCell ref="Z68:AC68"/>
    <mergeCell ref="AE68:AH68"/>
    <mergeCell ref="AJ68:AL68"/>
    <mergeCell ref="S153:V153"/>
    <mergeCell ref="X153:AA153"/>
    <mergeCell ref="AC153:AF153"/>
    <mergeCell ref="C156:F156"/>
    <mergeCell ref="H156:L156"/>
    <mergeCell ref="N156:Q156"/>
    <mergeCell ref="C158:F158"/>
    <mergeCell ref="H158:L158"/>
    <mergeCell ref="N158:Q158"/>
    <mergeCell ref="Z96:AC96"/>
    <mergeCell ref="J107:M107"/>
    <mergeCell ref="AJ48:AL48"/>
    <mergeCell ref="C50:P50"/>
    <mergeCell ref="R50:X50"/>
    <mergeCell ref="Z50:AC50"/>
    <mergeCell ref="AE50:AH50"/>
    <mergeCell ref="AJ50:AL50"/>
    <mergeCell ref="AJ58:AL58"/>
    <mergeCell ref="C60:P60"/>
    <mergeCell ref="R60:X60"/>
    <mergeCell ref="Z60:AC60"/>
    <mergeCell ref="AE60:AH60"/>
    <mergeCell ref="AJ60:AL60"/>
    <mergeCell ref="C52:P52"/>
    <mergeCell ref="R52:X52"/>
    <mergeCell ref="Z52:AC52"/>
    <mergeCell ref="AE52:AH52"/>
    <mergeCell ref="AJ52:AL52"/>
    <mergeCell ref="AH170:AL170"/>
    <mergeCell ref="AJ92:AL92"/>
    <mergeCell ref="C94:P94"/>
    <mergeCell ref="AH153:AK153"/>
    <mergeCell ref="J172:N172"/>
    <mergeCell ref="P172:T172"/>
    <mergeCell ref="V172:Z172"/>
    <mergeCell ref="AB172:AF172"/>
    <mergeCell ref="AH174:AL174"/>
    <mergeCell ref="AJ96:AL96"/>
    <mergeCell ref="AE94:AH94"/>
    <mergeCell ref="C96:P96"/>
    <mergeCell ref="R96:X96"/>
    <mergeCell ref="C92:P92"/>
    <mergeCell ref="R92:X92"/>
    <mergeCell ref="R94:X94"/>
    <mergeCell ref="U105:Z105"/>
    <mergeCell ref="AI109:AL109"/>
    <mergeCell ref="J112:AL116"/>
    <mergeCell ref="K127:O127"/>
    <mergeCell ref="V127:Z127"/>
    <mergeCell ref="E119:I119"/>
    <mergeCell ref="C164:F164"/>
    <mergeCell ref="H164:L164"/>
    <mergeCell ref="J176:N176"/>
    <mergeCell ref="P176:T176"/>
    <mergeCell ref="V176:Z176"/>
    <mergeCell ref="H162:L162"/>
    <mergeCell ref="N162:Q162"/>
    <mergeCell ref="AB176:AF176"/>
    <mergeCell ref="AH176:AL176"/>
    <mergeCell ref="C98:P98"/>
    <mergeCell ref="V184:Z184"/>
    <mergeCell ref="AB184:AF184"/>
    <mergeCell ref="AB178:AF178"/>
    <mergeCell ref="AB180:AF180"/>
    <mergeCell ref="AH178:AL178"/>
    <mergeCell ref="AH180:AL180"/>
    <mergeCell ref="P180:T180"/>
    <mergeCell ref="V178:Z178"/>
    <mergeCell ref="V180:Z180"/>
    <mergeCell ref="U121:Y121"/>
    <mergeCell ref="AJ100:AL100"/>
    <mergeCell ref="AJ98:AL98"/>
    <mergeCell ref="R98:X98"/>
    <mergeCell ref="L109:Q109"/>
    <mergeCell ref="AA109:AF109"/>
    <mergeCell ref="J105:O105"/>
    <mergeCell ref="Q204:S204"/>
    <mergeCell ref="AB204:AD204"/>
    <mergeCell ref="C196:H196"/>
    <mergeCell ref="P194:T194"/>
    <mergeCell ref="V194:Z194"/>
    <mergeCell ref="AB194:AF194"/>
    <mergeCell ref="J188:N188"/>
    <mergeCell ref="AB182:AF182"/>
    <mergeCell ref="J174:N174"/>
    <mergeCell ref="P174:T174"/>
    <mergeCell ref="V174:Z174"/>
    <mergeCell ref="AB174:AF174"/>
    <mergeCell ref="E184:H184"/>
    <mergeCell ref="J190:N190"/>
    <mergeCell ref="P190:T190"/>
    <mergeCell ref="V190:Z190"/>
    <mergeCell ref="R202:S202"/>
    <mergeCell ref="V188:Z188"/>
    <mergeCell ref="AB188:AF188"/>
    <mergeCell ref="J186:N186"/>
    <mergeCell ref="P186:T186"/>
    <mergeCell ref="V186:Z186"/>
    <mergeCell ref="J184:N184"/>
    <mergeCell ref="P184:T184"/>
    <mergeCell ref="P188:T188"/>
    <mergeCell ref="AD5:AL5"/>
    <mergeCell ref="AI22:AL22"/>
    <mergeCell ref="C78:P78"/>
    <mergeCell ref="AJ78:AL78"/>
    <mergeCell ref="R78:X78"/>
    <mergeCell ref="R82:X82"/>
    <mergeCell ref="AJ82:AL82"/>
    <mergeCell ref="C84:P84"/>
    <mergeCell ref="W42:AL42"/>
    <mergeCell ref="C76:P76"/>
    <mergeCell ref="R76:X76"/>
    <mergeCell ref="Z76:AC76"/>
    <mergeCell ref="AE76:AH76"/>
    <mergeCell ref="AJ76:AL76"/>
    <mergeCell ref="C86:P86"/>
    <mergeCell ref="R86:X86"/>
    <mergeCell ref="AJ86:AL86"/>
    <mergeCell ref="AE86:AH86"/>
    <mergeCell ref="F18:M18"/>
    <mergeCell ref="AE80:AH80"/>
    <mergeCell ref="AE82:AH82"/>
    <mergeCell ref="AE90:AH90"/>
    <mergeCell ref="AE88:AH88"/>
    <mergeCell ref="J24:N24"/>
    <mergeCell ref="V24:Z24"/>
    <mergeCell ref="Z86:AC86"/>
    <mergeCell ref="AE78:AH78"/>
    <mergeCell ref="Z78:AC78"/>
    <mergeCell ref="Z80:AC80"/>
    <mergeCell ref="R84:X84"/>
    <mergeCell ref="Z54:AC54"/>
    <mergeCell ref="AE54:AH54"/>
    <mergeCell ref="C58:P58"/>
    <mergeCell ref="R58:X58"/>
    <mergeCell ref="Z58:AC58"/>
    <mergeCell ref="AE58:AH58"/>
    <mergeCell ref="C64:P64"/>
    <mergeCell ref="R64:X64"/>
    <mergeCell ref="Z64:AC64"/>
    <mergeCell ref="AE64:AH64"/>
    <mergeCell ref="C70:P70"/>
    <mergeCell ref="C82:P82"/>
    <mergeCell ref="C48:P48"/>
    <mergeCell ref="R48:X48"/>
    <mergeCell ref="Z48:AC48"/>
    <mergeCell ref="AE48:AH48"/>
    <mergeCell ref="C62:P62"/>
    <mergeCell ref="B1:AM1"/>
    <mergeCell ref="I30:AA30"/>
    <mergeCell ref="X32:AG32"/>
    <mergeCell ref="X34:AG34"/>
    <mergeCell ref="C44:E44"/>
    <mergeCell ref="O10:U10"/>
    <mergeCell ref="K12:AL12"/>
    <mergeCell ref="AA10:AG10"/>
    <mergeCell ref="K14:AL14"/>
    <mergeCell ref="E10:K10"/>
    <mergeCell ref="X36:AG36"/>
    <mergeCell ref="W22:AA22"/>
    <mergeCell ref="I28:W28"/>
    <mergeCell ref="J26:N26"/>
    <mergeCell ref="F44:M44"/>
    <mergeCell ref="R44:V44"/>
    <mergeCell ref="AC44:AG44"/>
    <mergeCell ref="V26:Z26"/>
    <mergeCell ref="AG26:AL26"/>
    <mergeCell ref="F22:J22"/>
    <mergeCell ref="Y18:AL18"/>
    <mergeCell ref="F16:M16"/>
    <mergeCell ref="F42:R42"/>
    <mergeCell ref="W20:AL20"/>
    <mergeCell ref="N164:Q164"/>
    <mergeCell ref="C153:F154"/>
    <mergeCell ref="H153:L154"/>
    <mergeCell ref="C160:F160"/>
    <mergeCell ref="H160:L160"/>
    <mergeCell ref="N153:Q154"/>
    <mergeCell ref="F123:J123"/>
    <mergeCell ref="U125:Y125"/>
    <mergeCell ref="AH129:AL129"/>
    <mergeCell ref="R131:S131"/>
    <mergeCell ref="R129:S129"/>
    <mergeCell ref="AH147:AL147"/>
    <mergeCell ref="C162:F162"/>
    <mergeCell ref="AF137:AJ137"/>
    <mergeCell ref="S139:W139"/>
    <mergeCell ref="P143:T143"/>
    <mergeCell ref="Q147:S147"/>
    <mergeCell ref="R149:V149"/>
    <mergeCell ref="Q141:U141"/>
    <mergeCell ref="AH131:AL131"/>
    <mergeCell ref="AB145:AE145"/>
    <mergeCell ref="B2:AM2"/>
    <mergeCell ref="B4:AM4"/>
    <mergeCell ref="AD100:AH100"/>
    <mergeCell ref="V18:W18"/>
    <mergeCell ref="S18:T18"/>
    <mergeCell ref="Z82:AC82"/>
    <mergeCell ref="I38:T38"/>
    <mergeCell ref="X38:AG38"/>
    <mergeCell ref="AE92:AH92"/>
    <mergeCell ref="S16:Z16"/>
    <mergeCell ref="AE16:AL16"/>
    <mergeCell ref="AC30:AL30"/>
    <mergeCell ref="AC28:AL28"/>
    <mergeCell ref="AJ84:AL84"/>
    <mergeCell ref="C88:P88"/>
    <mergeCell ref="R88:X88"/>
    <mergeCell ref="C80:P80"/>
    <mergeCell ref="C56:P56"/>
    <mergeCell ref="R56:X56"/>
    <mergeCell ref="Z56:AC56"/>
    <mergeCell ref="AE56:AH56"/>
    <mergeCell ref="F20:R20"/>
    <mergeCell ref="R80:X80"/>
    <mergeCell ref="AJ56:AL56"/>
    <mergeCell ref="AD72:AH72"/>
    <mergeCell ref="AJ72:AL72"/>
    <mergeCell ref="AJ80:AL80"/>
    <mergeCell ref="AE84:AH84"/>
    <mergeCell ref="R70:X70"/>
    <mergeCell ref="C54:P54"/>
    <mergeCell ref="R54:X54"/>
    <mergeCell ref="AJ54:AL54"/>
    <mergeCell ref="R62:X62"/>
    <mergeCell ref="Z62:AC62"/>
    <mergeCell ref="AE62:AH62"/>
    <mergeCell ref="AJ62:AL62"/>
    <mergeCell ref="Z70:AC70"/>
    <mergeCell ref="AE70:AH70"/>
    <mergeCell ref="AJ70:AL70"/>
    <mergeCell ref="Z84:AC84"/>
  </mergeCells>
  <phoneticPr fontId="6" type="noConversion"/>
  <conditionalFormatting sqref="AC28 AC30">
    <cfRule type="containsText" dxfId="5" priority="14" operator="containsText" text="Especificar! - Preencher esta célula!">
      <formula>NOT(ISERROR(SEARCH("Especificar! - Preencher esta célula!",AC28)))</formula>
    </cfRule>
  </conditionalFormatting>
  <conditionalFormatting sqref="AI109 O200 E184 E192">
    <cfRule type="containsText" dxfId="4" priority="12" operator="containsText" text="Escrever aqui!">
      <formula>NOT(ISERROR(SEARCH("Escrever aqui!",E109)))</formula>
    </cfRule>
  </conditionalFormatting>
  <conditionalFormatting sqref="AE200">
    <cfRule type="containsText" dxfId="3" priority="11" operator="containsText" text="Anos">
      <formula>NOT(ISERROR(SEARCH("Anos",AE200)))</formula>
    </cfRule>
  </conditionalFormatting>
  <conditionalFormatting sqref="AH198:AL198">
    <cfRule type="containsBlanks" dxfId="2" priority="2">
      <formula>LEN(TRIM(AH198))=0</formula>
    </cfRule>
    <cfRule type="cellIs" dxfId="1" priority="9" operator="greaterThan">
      <formula>0.3</formula>
    </cfRule>
  </conditionalFormatting>
  <conditionalFormatting sqref="AC28 AI109 O200 AE200 AH198 E184 E192 AC30">
    <cfRule type="containsBlanks" dxfId="0" priority="19">
      <formula>LEN(TRIM(E28))=0</formula>
    </cfRule>
  </conditionalFormatting>
  <dataValidations count="40">
    <dataValidation type="date" operator="greaterThan" showInputMessage="1" showErrorMessage="1" errorTitle="Erro de Introdução " error="A data inserida não é valida!" sqref="J24 V24" xr:uid="{00000000-0002-0000-0100-000000000000}">
      <formula1>1</formula1>
    </dataValidation>
    <dataValidation type="whole" allowBlank="1" showInputMessage="1" showErrorMessage="1" errorTitle="Erro de Introdução" error="O nº de telefone deve ter 9 digitos!" sqref="F6:I6 X118 S108 T108:U109 R108:R109 R130:T130 X130 R128:T128 X128 R126:T126 X126 R122:T122 X122 R120:T120 X120 R118:T118 R132:T134 R136:T136 X132:X136 X146 R138:T138 S144:T144 R144:R146 X138 R140:T140 X140 S146:T146 X148 X142:X144 R142:T142" xr:uid="{00000000-0002-0000-0100-000001000000}">
      <formula1>111111111</formula1>
      <formula2>999999999</formula2>
    </dataValidation>
    <dataValidation type="whole" allowBlank="1" showInputMessage="1" showErrorMessage="1" errorTitle="Erro de Introdução" error="O nº de fax deve ter 9 caracteres!" sqref="X3 O6:R6" xr:uid="{00000000-0002-0000-0100-000002000000}">
      <formula1>111111111</formula1>
      <formula2>999999999</formula2>
    </dataValidation>
    <dataValidation type="whole" allowBlank="1" showInputMessage="1" showErrorMessage="1" errorTitle="Erro de Introdução!" error="O número de trabalhadores terá de ser maior ou igual a 0._x000a_" sqref="AD100 AD72" xr:uid="{00000000-0002-0000-0100-000003000000}">
      <formula1>0</formula1>
      <formula2>999999</formula2>
    </dataValidation>
    <dataValidation allowBlank="1" errorTitle="Erro de Introdução" error="O endereço de email não é válido!" sqref="F20:R20 W42:AL42" xr:uid="{00000000-0002-0000-0100-000004000000}"/>
    <dataValidation showInputMessage="1" showErrorMessage="1" sqref="F44:M44 AC28 AH131 AH129 AF17:AL17 T17:Z17 AE16:AE17 G17:M17 F16:F18 S16:S17 AC30" xr:uid="{00000000-0002-0000-0100-000005000000}"/>
    <dataValidation type="textLength" operator="lessThan" showInputMessage="1" showErrorMessage="1" errorTitle="Erro de Introdução" error="Excedeu o limite de caracteres (250)" sqref="G14:K14" xr:uid="{00000000-0002-0000-0100-000006000000}">
      <formula1>251</formula1>
    </dataValidation>
    <dataValidation allowBlank="1" showInputMessage="1" showErrorMessage="1" errorTitle="Erro de Introdução" error="O nº de telefone deve ter 9 digitos!" sqref="W44:Y44 X36:X38 AB105 AE33 Y118 X34 V108:V109 Y130 Y128 Y126 Y122 Y120 Y132:Y136 X139 Y138 D143 Y140 Y148 AF145:AH145 Y146 Y142:Y144" xr:uid="{00000000-0002-0000-0100-000007000000}"/>
    <dataValidation type="whole" allowBlank="1" showInputMessage="1" showErrorMessage="1" errorTitle="Erro de Introdução" error="O nº de Telemóvel deve ter 9 caracteres!" sqref="AN32:AN34 AM112:AM146 AM111:AN111 AM107:AM110 AN36:AN38 AL44:AN44 AL130 AL128 AL126 AL122 AL120 AL118 AL148:AM149 AL132:AL140 AL142:AL146" xr:uid="{00000000-0002-0000-0100-000008000000}">
      <formula1>111111111</formula1>
      <formula2>999999999</formula2>
    </dataValidation>
    <dataValidation type="custom" allowBlank="1" showInputMessage="1" showErrorMessage="1" errorTitle="Erro de Introdução" error="O endereço de email não é válido!" sqref="Y3 AM3 F25:R25" xr:uid="{00000000-0002-0000-0100-000009000000}">
      <formula1>SEARCH("@",F3,1)&gt;1</formula1>
    </dataValidation>
    <dataValidation type="textLength" showInputMessage="1" showErrorMessage="1" errorTitle="Erro de introdução" error="excedeu o nº de caracteres (80)" sqref="C92 V198 B200 C94 C78 B204 C70 Y200:Y201 B202 C201 C90 C80 C82 C84 C86 C88 C96 C98 C64 C66 C50 C62 C52 C54 C56 C58 C60 C68" xr:uid="{00000000-0002-0000-0100-00000A000000}">
      <formula1>1</formula1>
      <formula2>80</formula2>
    </dataValidation>
    <dataValidation type="textLength" operator="lessThan" showInputMessage="1" showErrorMessage="1" errorTitle="Erro de Introdução" error="Excedeu o tamanho de caracteres (80)!" sqref="F42:R42" xr:uid="{00000000-0002-0000-0100-00000B000000}">
      <formula1>81</formula1>
    </dataValidation>
    <dataValidation type="list" showInputMessage="1" showErrorMessage="1" sqref="J118:M118 J110:K110 J130:M130 J128:M128 J126:M126 J122:M122 J120:M120 J132:M136 M144:M149 M138 J138:L149 M140:M142" xr:uid="{00000000-0002-0000-0100-00000C000000}">
      <formula1>cargo</formula1>
    </dataValidation>
    <dataValidation type="custom" allowBlank="1" showInputMessage="1" showErrorMessage="1" errorTitle="Erro de Introdução" error="O endereço URL não é válido!" sqref="W25:AL25 W20:AL20" xr:uid="{00000000-0002-0000-0100-00000D000000}">
      <formula1>SEARCH("www",W20,1)&gt;=1</formula1>
    </dataValidation>
    <dataValidation allowBlank="1" sqref="X32:AG32" xr:uid="{00000000-0002-0000-0100-00000E000000}"/>
    <dataValidation type="textLength" operator="equal" allowBlank="1" showInputMessage="1" showErrorMessage="1" errorTitle="Erro de Introdução:" error="Preencher com 9 dígitos!" sqref="E10:K10 Z78:AC78 Z88:AC88 Z80:AC80 Z82:AC82 Z84:AC84 Z86:AC86 Z94:AC94 Z90:AC90 Z92:AC92 Z96:AC96 Z98:AC98 Z50:AC50 Z60:AC60 Z52:AC52 Z54:AC54 Z56:AC56 Z58:AC58 Z66:AC66 Z62:AC62 Z64:AC64 Z68:AC68 Z70:AC70" xr:uid="{00000000-0002-0000-0100-000011000000}">
      <formula1>9</formula1>
    </dataValidation>
    <dataValidation type="list" allowBlank="1" showInputMessage="1" showErrorMessage="1" sqref="R202 H200:I200" xr:uid="{00000000-0002-0000-0100-000012000000}">
      <formula1>"Sim,Não"</formula1>
    </dataValidation>
    <dataValidation type="textLength" operator="lessThan" showInputMessage="1" showErrorMessage="1" errorTitle="Erro de Introdução" error="O nome deve conter até 100 caracteres!" sqref="E12 M13" xr:uid="{00000000-0002-0000-0100-000013000000}">
      <formula1>101</formula1>
    </dataValidation>
    <dataValidation type="list" allowBlank="1" showInputMessage="1" showErrorMessage="1" sqref="I38" xr:uid="{00000000-0002-0000-0100-000014000000}">
      <formula1>"Certificado Admissibilidade, Declaração de Início de Atividade"</formula1>
    </dataValidation>
    <dataValidation showInputMessage="1" showErrorMessage="1" promptTitle="CAE Secundário" prompt="Preencher CAE com 5 dígitos" sqref="AB26" xr:uid="{00000000-0002-0000-0100-000015000000}"/>
    <dataValidation type="textLength" errorStyle="information" operator="equal" allowBlank="1" showInputMessage="1" showErrorMessage="1" errorTitle="Erro de Introdução:" error="Preencher com 5 dígitos!" sqref="J26:N26 V26:Z26" xr:uid="{00000000-0002-0000-0100-000016000000}">
      <formula1>5</formula1>
    </dataValidation>
    <dataValidation type="list" allowBlank="1" showInputMessage="1" showErrorMessage="1" sqref="W22:AA22" xr:uid="{00000000-0002-0000-0100-000017000000}">
      <formula1>"Micro, Pequena, Média, Midcap, Grande"</formula1>
    </dataValidation>
    <dataValidation type="list" showInputMessage="1" showErrorMessage="1" sqref="I28:W28" xr:uid="{00000000-0002-0000-0100-000018000000}">
      <formula1>"SGPS - Sociedades Gestoras de Participações Sociais, S.A. - Sociedade Anónima, Lda. - Sociedade por Quotas, Lda - Sociedade Unipessoal, Outra"</formula1>
    </dataValidation>
    <dataValidation type="textLength" operator="equal" allowBlank="1" showInputMessage="1" showErrorMessage="1" errorTitle="Erro de Introdução:" error="Preencher com 11 dígitos!" sqref="O10:U10" xr:uid="{00000000-0002-0000-0100-00001A000000}">
      <formula1>11</formula1>
    </dataValidation>
    <dataValidation type="textLength" operator="equal" allowBlank="1" showInputMessage="1" showErrorMessage="1" errorTitle="Erro de Introdução:" error="Preencher com 4 dígitos!" sqref="S18:T18" xr:uid="{00000000-0002-0000-0100-00001B000000}">
      <formula1>4</formula1>
    </dataValidation>
    <dataValidation type="textLength" operator="equal" allowBlank="1" showInputMessage="1" showErrorMessage="1" errorTitle="Erro de Introdução:" error="Preencher com 3 dígitos!" sqref="V18:W18" xr:uid="{00000000-0002-0000-0100-00001C000000}">
      <formula1>3</formula1>
    </dataValidation>
    <dataValidation type="whole" allowBlank="1" showInputMessage="1" showErrorMessage="1" errorTitle="Erro de Introdução:" error="O número de trabalhadores terá de ser maior ou igual a 0._x000a_" sqref="AI22:AL22" xr:uid="{00000000-0002-0000-0100-00001D000000}">
      <formula1>0</formula1>
      <formula2>999999</formula2>
    </dataValidation>
    <dataValidation type="decimal" allowBlank="1" showInputMessage="1" showErrorMessage="1" errorTitle="Erro de Introdução:" error="Percentagem de Instrumentos de Dívida inválida!" sqref="AH198:AL198" xr:uid="{00000000-0002-0000-0100-000020000000}">
      <formula1>0</formula1>
      <formula2>0.3</formula2>
    </dataValidation>
    <dataValidation type="decimal" allowBlank="1" showInputMessage="1" showErrorMessage="1" errorTitle="Erro de Introdução:" error="Percentagem de Capital Social detida inválida!" sqref="AB204:AD204 Q204:S204 AA202:AC202" xr:uid="{00000000-0002-0000-0100-000021000000}">
      <formula1>0</formula1>
      <formula2>1</formula2>
    </dataValidation>
    <dataValidation type="list" allowBlank="1" showInputMessage="1" showErrorMessage="1" sqref="J107:M107" xr:uid="{ED0CA05F-0B59-4132-B1F7-52E17AA76C4D}">
      <formula1>"Série A,Série B,Série C,Outra"</formula1>
    </dataValidation>
    <dataValidation type="list" showInputMessage="1" showErrorMessage="1" sqref="U121:Y121 U125:Y125" xr:uid="{4CD8A9FB-9B8E-4A07-B877-8B519555F0D6}">
      <formula1>"Sim,Não"</formula1>
    </dataValidation>
    <dataValidation type="list" allowBlank="1" showInputMessage="1" showErrorMessage="1" sqref="R149:V149" xr:uid="{1E227A7C-A11A-4CF9-AF10-6F5422AAB5DC}">
      <formula1>"Menos de 5 NUTS III, Entre 5 (inclusive) e 10 NUTS III, Pelo menos 10 NUTS III"</formula1>
    </dataValidation>
    <dataValidation type="decimal" showInputMessage="1" showErrorMessage="1" errorTitle="Erro de Preenchimento" error="A célula apenas permite preenchimento numérico._x000a_" sqref="AF137:AJ137 K127:O127 V127:Z127 N137:R137 E119:I119" xr:uid="{3CDE956B-C4E5-4971-96E8-4B95F578FEB3}">
      <formula1>0</formula1>
      <formula2>200000000</formula2>
    </dataValidation>
    <dataValidation type="whole" showInputMessage="1" showErrorMessage="1" sqref="AH121:AL121" xr:uid="{855A3A36-50E9-44A6-B416-EC5120C7715F}">
      <formula1>0</formula1>
      <formula2>100</formula2>
    </dataValidation>
    <dataValidation type="decimal" showInputMessage="1" showErrorMessage="1" errorTitle="Erro de Preenchimento" error="Erro de Preenchimento" sqref="F123:J123" xr:uid="{F18F3A76-5D65-4C69-85BE-DC0BCA5A259E}">
      <formula1>0</formula1>
      <formula2>200000000</formula2>
    </dataValidation>
    <dataValidation type="decimal" showInputMessage="1" showErrorMessage="1" errorTitle="Erro de Preenchimento" error="A célula apenas permite preenchimento numérico." sqref="O135:S135" xr:uid="{003C6E0B-C023-41DF-B869-70044A2EB250}">
      <formula1>0</formula1>
      <formula2>200000000</formula2>
    </dataValidation>
    <dataValidation type="decimal" allowBlank="1" showInputMessage="1" showErrorMessage="1" errorTitle="Erro de Preenchimento" error="A célula apenas permite preenchimento numérico._x000a_" sqref="S139:W139 N156:Q156 N158:Q158 N160:Q160 N162:Q162 N164:Q164 J172:N172 P172:T172 V172:Z172 AB172:AF172 J174:N174 P174:T174 V174:Z174 AB174:AF174 J176:N176 P176:T176 V176:Z176 AB176:AF176 AB178:AF178 AB180:AF180 V178:Z178 V180:Z180 P178:T178 P180:T180 J180:N180 J178:N178 J182:N182 J184:N184 P182:T182 P184:T184 V182:Z182 V184:Z184 AB182:AF182 AB184:AF184 J188:N188 P188:T188 V188:Z188 AB188:AF188 AB190:AF190 AB192:AF192 V192:Z192 V190:Z190 P190:T190 P192:T192 J192:N192 J190:N190" xr:uid="{B939B77F-9EA0-4EFD-AF90-937C4B8E7509}">
      <formula1>0</formula1>
      <formula2>200000000</formula2>
    </dataValidation>
    <dataValidation type="decimal" allowBlank="1" showInputMessage="1" showErrorMessage="1" errorTitle="Erro de Preenchimento" error="A célula apenas permite preenchimento numérico." sqref="P143:T143 AH147:AL147 Q147:S147 AB145" xr:uid="{8D0F49F6-32E8-4221-85B9-828D44C5D822}">
      <formula1>0</formula1>
      <formula2>200000000</formula2>
    </dataValidation>
    <dataValidation type="decimal" allowBlank="1" showInputMessage="1" showErrorMessage="1" errorTitle="Erro de Preenchimento" error="A célula apenas permite preenchimento numérico." sqref="AE50:AH50 AE52:AH52 AE54:AH54 AE56:AH56 AE58:AH58 AE60:AH60 AE62:AH62 AE64:AH64 AE66:AH66 AE68:AH68 AE70:AH70" xr:uid="{AA8AF500-6665-4ADA-8F23-C59324E7518D}">
      <formula1>0</formula1>
      <formula2>99999999999999</formula2>
    </dataValidation>
    <dataValidation type="decimal" allowBlank="1" showInputMessage="1" showErrorMessage="1" errorTitle="Erro de Preenchimento" error="A célula apenas permite preenchimento numérico." sqref="AE78:AH78 AE80:AH80 AE82:AH82 AE84:AH84 AE86:AH86 AE88:AH88 AE90:AH90 AE92:AH92 AE94:AH94 AE96:AH96 AE98:AH98" xr:uid="{AD87E0DA-7226-4D08-9238-3BD7E133B4AD}">
      <formula1>0</formula1>
      <formula2>9999999999999</formula2>
    </dataValidation>
  </dataValidations>
  <printOptions horizontalCentered="1"/>
  <pageMargins left="0.39370078740157483" right="0.39370078740157483" top="0.39370078740157483" bottom="0.39370078740157483" header="0.39370078740157483" footer="0.19685039370078741"/>
  <pageSetup paperSize="9" scale="93" fitToHeight="0" orientation="portrait" r:id="rId1"/>
  <headerFooter alignWithMargins="0">
    <oddHeader xml:space="preserve">&amp;C
</oddHeader>
    <oddFooter>Page &amp;P of &amp;N</oddFooter>
  </headerFooter>
  <rowBreaks count="1" manualBreakCount="1">
    <brk id="116" max="16383" man="1"/>
  </rowBreaks>
  <ignoredErrors>
    <ignoredError sqref="AD100 E184 E192 AE200 AC29:AL3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26000000}">
          <x14:formula1>
            <xm:f>Dados!$D$8:$D$17</xm:f>
          </x14:formula1>
          <xm:sqref>R78 R96 R80 R82 R84 R86 R88 R90 R92 R94 R98 R50 R68 R52 R54 R56 R58 R60 R62 R64 R66 R70</xm:sqref>
        </x14:dataValidation>
        <x14:dataValidation type="list" allowBlank="1" showInputMessage="1" showErrorMessage="1" xr:uid="{00000000-0002-0000-0100-000028000000}">
          <x14:formula1>
            <xm:f>Dados!$B$2:$B$28</xm:f>
          </x14:formula1>
          <xm:sqref>I30:AA30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5"/>
  <sheetViews>
    <sheetView workbookViewId="0">
      <selection activeCell="D20" sqref="D20:D25"/>
    </sheetView>
  </sheetViews>
  <sheetFormatPr defaultRowHeight="12.5" x14ac:dyDescent="0.25"/>
  <cols>
    <col min="1" max="1" width="5.6328125" customWidth="1"/>
    <col min="2" max="2" width="49.90625" bestFit="1" customWidth="1"/>
    <col min="4" max="4" width="61.453125" customWidth="1"/>
    <col min="9" max="9" width="11.08984375" bestFit="1" customWidth="1"/>
    <col min="11" max="11" width="60.08984375" bestFit="1" customWidth="1"/>
    <col min="13" max="13" width="40.08984375" bestFit="1" customWidth="1"/>
    <col min="15" max="15" width="47.90625" bestFit="1" customWidth="1"/>
    <col min="17" max="17" width="50.90625" bestFit="1" customWidth="1"/>
  </cols>
  <sheetData>
    <row r="1" spans="1:11" ht="14.5" x14ac:dyDescent="0.25">
      <c r="A1" s="57" t="s">
        <v>75</v>
      </c>
      <c r="B1" s="60" t="s">
        <v>74</v>
      </c>
      <c r="D1" s="66" t="s">
        <v>82</v>
      </c>
      <c r="F1" s="81" t="s">
        <v>117</v>
      </c>
      <c r="G1" s="82" t="s">
        <v>118</v>
      </c>
      <c r="H1" s="82"/>
      <c r="I1" s="83" t="s">
        <v>119</v>
      </c>
      <c r="K1" s="66" t="s">
        <v>130</v>
      </c>
    </row>
    <row r="2" spans="1:11" ht="14.5" x14ac:dyDescent="0.3">
      <c r="A2" s="61">
        <v>1</v>
      </c>
      <c r="B2" s="58" t="s">
        <v>62</v>
      </c>
      <c r="C2" s="55"/>
      <c r="D2" s="64" t="s">
        <v>64</v>
      </c>
      <c r="F2" s="84" t="s">
        <v>120</v>
      </c>
      <c r="G2" s="85" t="s">
        <v>124</v>
      </c>
      <c r="H2" s="86" t="str">
        <f t="shared" ref="H2:H9" si="0">CONCATENATE(F2," ",G2)</f>
        <v>Lisboa 3.3</v>
      </c>
      <c r="I2" s="87">
        <v>12074</v>
      </c>
      <c r="K2" s="64" t="s">
        <v>131</v>
      </c>
    </row>
    <row r="3" spans="1:11" ht="14.5" x14ac:dyDescent="0.3">
      <c r="A3" s="61">
        <v>2</v>
      </c>
      <c r="B3" s="58" t="s">
        <v>17</v>
      </c>
      <c r="C3" s="56"/>
      <c r="D3" s="64" t="s">
        <v>66</v>
      </c>
      <c r="F3" s="88" t="s">
        <v>121</v>
      </c>
      <c r="G3" s="89" t="s">
        <v>124</v>
      </c>
      <c r="H3" s="90" t="str">
        <f t="shared" si="0"/>
        <v>Algarve 3.3</v>
      </c>
      <c r="I3" s="91">
        <v>12076</v>
      </c>
      <c r="K3" s="64" t="s">
        <v>132</v>
      </c>
    </row>
    <row r="4" spans="1:11" ht="13" x14ac:dyDescent="0.3">
      <c r="A4" s="61">
        <v>3</v>
      </c>
      <c r="B4" s="58" t="s">
        <v>18</v>
      </c>
      <c r="C4" s="56"/>
      <c r="D4" s="64" t="s">
        <v>65</v>
      </c>
      <c r="F4" s="88" t="s">
        <v>122</v>
      </c>
      <c r="G4" s="89" t="s">
        <v>114</v>
      </c>
      <c r="H4" s="90" t="str">
        <f t="shared" si="0"/>
        <v>COMPETE 3.1</v>
      </c>
      <c r="I4" s="91">
        <v>12072</v>
      </c>
      <c r="K4" s="64" t="s">
        <v>133</v>
      </c>
    </row>
    <row r="5" spans="1:11" ht="13" x14ac:dyDescent="0.3">
      <c r="A5" s="61">
        <v>4</v>
      </c>
      <c r="B5" s="58" t="s">
        <v>19</v>
      </c>
      <c r="C5" s="56"/>
      <c r="D5" s="65" t="s">
        <v>49</v>
      </c>
      <c r="F5" s="88" t="s">
        <v>123</v>
      </c>
      <c r="G5" s="89" t="s">
        <v>124</v>
      </c>
      <c r="H5" s="90" t="str">
        <f t="shared" si="0"/>
        <v>Norte 3.3</v>
      </c>
      <c r="I5" s="91">
        <v>12064</v>
      </c>
      <c r="K5" s="64" t="s">
        <v>134</v>
      </c>
    </row>
    <row r="6" spans="1:11" ht="13" x14ac:dyDescent="0.3">
      <c r="A6" s="61">
        <v>5</v>
      </c>
      <c r="B6" s="58" t="s">
        <v>37</v>
      </c>
      <c r="C6" s="56"/>
      <c r="F6" s="92" t="s">
        <v>125</v>
      </c>
      <c r="G6" s="93" t="s">
        <v>124</v>
      </c>
      <c r="H6" s="94" t="str">
        <f t="shared" si="0"/>
        <v>Centro 3.3</v>
      </c>
      <c r="I6" s="95">
        <v>12065</v>
      </c>
      <c r="K6" s="64" t="s">
        <v>135</v>
      </c>
    </row>
    <row r="7" spans="1:11" ht="13" x14ac:dyDescent="0.3">
      <c r="A7" s="61">
        <v>6</v>
      </c>
      <c r="B7" s="59" t="s">
        <v>46</v>
      </c>
      <c r="C7" s="56"/>
      <c r="D7" s="66" t="s">
        <v>83</v>
      </c>
      <c r="F7" s="92" t="s">
        <v>120</v>
      </c>
      <c r="G7" s="93" t="s">
        <v>124</v>
      </c>
      <c r="H7" s="94" t="str">
        <f t="shared" si="0"/>
        <v>Lisboa 3.3</v>
      </c>
      <c r="I7" s="95">
        <v>12067</v>
      </c>
      <c r="K7" s="64" t="s">
        <v>136</v>
      </c>
    </row>
    <row r="8" spans="1:11" ht="13" x14ac:dyDescent="0.3">
      <c r="A8" s="61">
        <v>7</v>
      </c>
      <c r="B8" s="62" t="s">
        <v>77</v>
      </c>
      <c r="C8" s="56"/>
      <c r="D8" s="64" t="s">
        <v>88</v>
      </c>
      <c r="F8" s="92" t="s">
        <v>126</v>
      </c>
      <c r="G8" s="93" t="s">
        <v>124</v>
      </c>
      <c r="H8" s="94" t="str">
        <f t="shared" si="0"/>
        <v>Alentejo 3.3</v>
      </c>
      <c r="I8" s="95">
        <v>12066</v>
      </c>
      <c r="K8" s="64" t="s">
        <v>137</v>
      </c>
    </row>
    <row r="9" spans="1:11" ht="13" x14ac:dyDescent="0.3">
      <c r="A9" s="61">
        <v>8</v>
      </c>
      <c r="B9" s="58" t="s">
        <v>50</v>
      </c>
      <c r="C9" s="56"/>
      <c r="D9" s="64" t="s">
        <v>90</v>
      </c>
      <c r="F9" s="96" t="s">
        <v>121</v>
      </c>
      <c r="G9" s="97" t="s">
        <v>124</v>
      </c>
      <c r="H9" s="98" t="str">
        <f t="shared" si="0"/>
        <v>Algarve 3.3</v>
      </c>
      <c r="I9" s="99">
        <v>12068</v>
      </c>
      <c r="K9" s="64" t="s">
        <v>138</v>
      </c>
    </row>
    <row r="10" spans="1:11" ht="13" x14ac:dyDescent="0.25">
      <c r="A10" s="61">
        <v>9</v>
      </c>
      <c r="B10" s="58" t="s">
        <v>20</v>
      </c>
      <c r="C10" s="56"/>
      <c r="D10" s="64" t="s">
        <v>91</v>
      </c>
      <c r="K10" s="64" t="s">
        <v>139</v>
      </c>
    </row>
    <row r="11" spans="1:11" ht="13" x14ac:dyDescent="0.25">
      <c r="A11" s="61">
        <v>10</v>
      </c>
      <c r="B11" s="58" t="s">
        <v>38</v>
      </c>
      <c r="C11" s="56"/>
      <c r="D11" s="64" t="s">
        <v>89</v>
      </c>
      <c r="K11" s="64" t="s">
        <v>140</v>
      </c>
    </row>
    <row r="12" spans="1:11" ht="13" x14ac:dyDescent="0.25">
      <c r="A12" s="61">
        <v>11</v>
      </c>
      <c r="B12" s="58" t="s">
        <v>21</v>
      </c>
      <c r="C12" s="56"/>
      <c r="D12" s="64" t="s">
        <v>86</v>
      </c>
      <c r="K12" s="64" t="s">
        <v>141</v>
      </c>
    </row>
    <row r="13" spans="1:11" ht="13" x14ac:dyDescent="0.25">
      <c r="A13" s="61">
        <v>12</v>
      </c>
      <c r="B13" s="58" t="s">
        <v>22</v>
      </c>
      <c r="C13" s="56"/>
      <c r="D13" s="64" t="s">
        <v>84</v>
      </c>
      <c r="K13" s="64" t="s">
        <v>142</v>
      </c>
    </row>
    <row r="14" spans="1:11" ht="13" x14ac:dyDescent="0.25">
      <c r="A14" s="61">
        <v>13</v>
      </c>
      <c r="B14" s="59" t="s">
        <v>47</v>
      </c>
      <c r="C14" s="56"/>
      <c r="D14" s="64" t="s">
        <v>85</v>
      </c>
      <c r="K14" s="64" t="s">
        <v>143</v>
      </c>
    </row>
    <row r="15" spans="1:11" ht="13" x14ac:dyDescent="0.25">
      <c r="A15" s="61">
        <v>14</v>
      </c>
      <c r="B15" s="58" t="s">
        <v>76</v>
      </c>
      <c r="C15" s="56"/>
      <c r="D15" s="64" t="s">
        <v>128</v>
      </c>
      <c r="K15" s="64" t="s">
        <v>144</v>
      </c>
    </row>
    <row r="16" spans="1:11" ht="13" x14ac:dyDescent="0.25">
      <c r="A16" s="61">
        <v>15</v>
      </c>
      <c r="B16" s="58" t="s">
        <v>51</v>
      </c>
      <c r="C16" s="56"/>
      <c r="D16" s="64" t="s">
        <v>87</v>
      </c>
      <c r="K16" s="65" t="s">
        <v>145</v>
      </c>
    </row>
    <row r="17" spans="1:11" ht="13" x14ac:dyDescent="0.25">
      <c r="A17" s="61">
        <v>16</v>
      </c>
      <c r="B17" s="58" t="s">
        <v>23</v>
      </c>
      <c r="C17" s="56"/>
      <c r="D17" s="65" t="s">
        <v>129</v>
      </c>
      <c r="F17" s="100"/>
      <c r="K17" s="64" t="s">
        <v>146</v>
      </c>
    </row>
    <row r="18" spans="1:11" ht="13" x14ac:dyDescent="0.25">
      <c r="A18" s="61">
        <v>17</v>
      </c>
      <c r="B18" s="58" t="s">
        <v>44</v>
      </c>
      <c r="C18" s="56"/>
      <c r="K18" s="64" t="s">
        <v>147</v>
      </c>
    </row>
    <row r="19" spans="1:11" ht="13" x14ac:dyDescent="0.25">
      <c r="A19" s="61">
        <v>18</v>
      </c>
      <c r="B19" s="59" t="s">
        <v>24</v>
      </c>
      <c r="C19" s="56"/>
      <c r="D19" s="66" t="s">
        <v>104</v>
      </c>
      <c r="K19" s="64" t="s">
        <v>148</v>
      </c>
    </row>
    <row r="20" spans="1:11" ht="13" x14ac:dyDescent="0.25">
      <c r="A20" s="61">
        <v>19</v>
      </c>
      <c r="B20" s="58" t="s">
        <v>25</v>
      </c>
      <c r="C20" s="56"/>
      <c r="D20" s="64" t="s">
        <v>107</v>
      </c>
      <c r="K20" s="64" t="s">
        <v>149</v>
      </c>
    </row>
    <row r="21" spans="1:11" ht="13" x14ac:dyDescent="0.25">
      <c r="A21" s="61">
        <v>21</v>
      </c>
      <c r="B21" s="58" t="s">
        <v>52</v>
      </c>
      <c r="C21" s="56"/>
      <c r="D21" s="64" t="s">
        <v>99</v>
      </c>
      <c r="K21" s="64" t="s">
        <v>150</v>
      </c>
    </row>
    <row r="22" spans="1:11" ht="13" x14ac:dyDescent="0.25">
      <c r="A22" s="61">
        <v>22</v>
      </c>
      <c r="B22" s="58" t="s">
        <v>26</v>
      </c>
      <c r="C22" s="56"/>
      <c r="D22" s="64" t="s">
        <v>108</v>
      </c>
      <c r="K22" s="64" t="s">
        <v>151</v>
      </c>
    </row>
    <row r="23" spans="1:11" ht="13" x14ac:dyDescent="0.25">
      <c r="A23" s="61">
        <v>23</v>
      </c>
      <c r="B23" s="58" t="s">
        <v>68</v>
      </c>
      <c r="C23" s="56"/>
      <c r="D23" s="64" t="s">
        <v>106</v>
      </c>
      <c r="K23" s="64" t="s">
        <v>152</v>
      </c>
    </row>
    <row r="24" spans="1:11" ht="13" x14ac:dyDescent="0.25">
      <c r="A24" s="61">
        <v>24</v>
      </c>
      <c r="B24" s="58" t="s">
        <v>27</v>
      </c>
      <c r="C24" s="56"/>
      <c r="D24" s="64" t="s">
        <v>105</v>
      </c>
      <c r="K24" s="65" t="s">
        <v>153</v>
      </c>
    </row>
    <row r="25" spans="1:11" ht="13" x14ac:dyDescent="0.25">
      <c r="A25" s="61">
        <v>25</v>
      </c>
      <c r="B25" s="58" t="s">
        <v>183</v>
      </c>
      <c r="C25" s="56"/>
      <c r="D25" s="65" t="s">
        <v>186</v>
      </c>
      <c r="K25" s="64" t="s">
        <v>179</v>
      </c>
    </row>
    <row r="26" spans="1:11" ht="13" x14ac:dyDescent="0.25">
      <c r="A26" s="61">
        <v>26</v>
      </c>
      <c r="B26" s="58" t="s">
        <v>184</v>
      </c>
      <c r="C26" s="56"/>
      <c r="K26" s="64" t="s">
        <v>180</v>
      </c>
    </row>
    <row r="27" spans="1:11" ht="13" x14ac:dyDescent="0.25">
      <c r="A27" s="61">
        <v>27</v>
      </c>
      <c r="B27" s="58" t="s">
        <v>185</v>
      </c>
      <c r="C27" s="56"/>
      <c r="K27" s="64" t="s">
        <v>181</v>
      </c>
    </row>
    <row r="28" spans="1:11" ht="13" x14ac:dyDescent="0.25">
      <c r="A28" s="61">
        <v>28</v>
      </c>
      <c r="B28" s="58" t="s">
        <v>28</v>
      </c>
      <c r="C28" s="56"/>
      <c r="K28" s="109" t="s">
        <v>182</v>
      </c>
    </row>
    <row r="29" spans="1:11" x14ac:dyDescent="0.25">
      <c r="K29" s="64" t="s">
        <v>187</v>
      </c>
    </row>
    <row r="30" spans="1:11" x14ac:dyDescent="0.25">
      <c r="K30" s="64" t="s">
        <v>188</v>
      </c>
    </row>
    <row r="31" spans="1:11" x14ac:dyDescent="0.25">
      <c r="A31" s="100"/>
      <c r="K31" s="64" t="s">
        <v>176</v>
      </c>
    </row>
    <row r="32" spans="1:11" x14ac:dyDescent="0.25">
      <c r="K32" s="64" t="s">
        <v>177</v>
      </c>
    </row>
    <row r="33" spans="11:11" x14ac:dyDescent="0.25">
      <c r="K33" s="109" t="s">
        <v>178</v>
      </c>
    </row>
    <row r="34" spans="11:11" x14ac:dyDescent="0.25">
      <c r="K34" s="64" t="s">
        <v>154</v>
      </c>
    </row>
    <row r="35" spans="11:11" x14ac:dyDescent="0.25">
      <c r="K35" s="64" t="s">
        <v>155</v>
      </c>
    </row>
    <row r="36" spans="11:11" x14ac:dyDescent="0.25">
      <c r="K36" s="64" t="s">
        <v>156</v>
      </c>
    </row>
    <row r="37" spans="11:11" x14ac:dyDescent="0.25">
      <c r="K37" s="64" t="s">
        <v>157</v>
      </c>
    </row>
    <row r="38" spans="11:11" x14ac:dyDescent="0.25">
      <c r="K38" s="64" t="s">
        <v>158</v>
      </c>
    </row>
    <row r="39" spans="11:11" x14ac:dyDescent="0.25">
      <c r="K39" s="64" t="s">
        <v>159</v>
      </c>
    </row>
    <row r="40" spans="11:11" x14ac:dyDescent="0.25">
      <c r="K40" s="64" t="s">
        <v>160</v>
      </c>
    </row>
    <row r="41" spans="11:11" x14ac:dyDescent="0.25">
      <c r="K41" s="64" t="s">
        <v>161</v>
      </c>
    </row>
    <row r="42" spans="11:11" x14ac:dyDescent="0.25">
      <c r="K42" s="64" t="s">
        <v>162</v>
      </c>
    </row>
    <row r="43" spans="11:11" x14ac:dyDescent="0.25">
      <c r="K43" s="64" t="s">
        <v>163</v>
      </c>
    </row>
    <row r="44" spans="11:11" x14ac:dyDescent="0.25">
      <c r="K44" s="64" t="s">
        <v>164</v>
      </c>
    </row>
    <row r="45" spans="11:11" x14ac:dyDescent="0.25">
      <c r="K45" s="64" t="s">
        <v>165</v>
      </c>
    </row>
    <row r="46" spans="11:11" x14ac:dyDescent="0.25">
      <c r="K46" s="64" t="s">
        <v>166</v>
      </c>
    </row>
    <row r="47" spans="11:11" x14ac:dyDescent="0.25">
      <c r="K47" s="64" t="s">
        <v>167</v>
      </c>
    </row>
    <row r="48" spans="11:11" x14ac:dyDescent="0.25">
      <c r="K48" s="64" t="s">
        <v>168</v>
      </c>
    </row>
    <row r="49" spans="11:11" x14ac:dyDescent="0.25">
      <c r="K49" s="65" t="s">
        <v>169</v>
      </c>
    </row>
    <row r="50" spans="11:11" x14ac:dyDescent="0.25">
      <c r="K50" s="64" t="s">
        <v>170</v>
      </c>
    </row>
    <row r="51" spans="11:11" x14ac:dyDescent="0.25">
      <c r="K51" s="64" t="s">
        <v>171</v>
      </c>
    </row>
    <row r="52" spans="11:11" x14ac:dyDescent="0.25">
      <c r="K52" s="64" t="s">
        <v>172</v>
      </c>
    </row>
    <row r="53" spans="11:11" x14ac:dyDescent="0.25">
      <c r="K53" s="64" t="s">
        <v>173</v>
      </c>
    </row>
    <row r="54" spans="11:11" x14ac:dyDescent="0.25">
      <c r="K54" s="64" t="s">
        <v>174</v>
      </c>
    </row>
    <row r="55" spans="11:11" x14ac:dyDescent="0.25">
      <c r="K55" s="65" t="s">
        <v>175</v>
      </c>
    </row>
  </sheetData>
  <sheetProtection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Ficha BF</vt:lpstr>
      <vt:lpstr>Dados</vt:lpstr>
      <vt:lpstr>'Ficha BF'!Área_de_Impressão</vt:lpstr>
    </vt:vector>
  </TitlesOfParts>
  <Manager>Lisgarante</Manager>
  <Company>SPGM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de Beneficiário Final</dc:title>
  <dc:subject>Protocolo geral e Linhas de crédito</dc:subject>
  <dc:creator>Pedro Magalhaes</dc:creator>
  <cp:keywords>Ficha de BF</cp:keywords>
  <cp:lastModifiedBy>bpf</cp:lastModifiedBy>
  <cp:lastPrinted>2018-08-03T13:35:02Z</cp:lastPrinted>
  <dcterms:created xsi:type="dcterms:W3CDTF">2006-09-06T11:38:33Z</dcterms:created>
  <dcterms:modified xsi:type="dcterms:W3CDTF">2023-01-17T19:16:59Z</dcterms:modified>
  <cp:category>Ficha de BF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f7f8580f-1005-4a37-8c38-a5a2bd628a66_Enabled">
    <vt:lpwstr>True</vt:lpwstr>
  </property>
  <property fmtid="{D5CDD505-2E9C-101B-9397-08002B2CF9AE}" pid="4" name="MSIP_Label_f7f8580f-1005-4a37-8c38-a5a2bd628a66_SiteId">
    <vt:lpwstr>bf86fbdb-f8c2-440e-923c-05a60dc2bc9b</vt:lpwstr>
  </property>
  <property fmtid="{D5CDD505-2E9C-101B-9397-08002B2CF9AE}" pid="5" name="MSIP_Label_f7f8580f-1005-4a37-8c38-a5a2bd628a66_Owner">
    <vt:lpwstr>E348398@edp.pt</vt:lpwstr>
  </property>
  <property fmtid="{D5CDD505-2E9C-101B-9397-08002B2CF9AE}" pid="6" name="MSIP_Label_f7f8580f-1005-4a37-8c38-a5a2bd628a66_SetDate">
    <vt:lpwstr>2018-08-03T08:59:30.4798473Z</vt:lpwstr>
  </property>
  <property fmtid="{D5CDD505-2E9C-101B-9397-08002B2CF9AE}" pid="7" name="MSIP_Label_f7f8580f-1005-4a37-8c38-a5a2bd628a66_Name">
    <vt:lpwstr>Public</vt:lpwstr>
  </property>
  <property fmtid="{D5CDD505-2E9C-101B-9397-08002B2CF9AE}" pid="8" name="MSIP_Label_f7f8580f-1005-4a37-8c38-a5a2bd628a66_Application">
    <vt:lpwstr>Microsoft Azure Information Protection</vt:lpwstr>
  </property>
  <property fmtid="{D5CDD505-2E9C-101B-9397-08002B2CF9AE}" pid="9" name="MSIP_Label_f7f8580f-1005-4a37-8c38-a5a2bd628a66_Extended_MSFT_Method">
    <vt:lpwstr>Automatic</vt:lpwstr>
  </property>
  <property fmtid="{D5CDD505-2E9C-101B-9397-08002B2CF9AE}" pid="10" name="MSIP_Label_9811530c-902c-4b75-8616-d6c82cd1332a_Enabled">
    <vt:lpwstr>True</vt:lpwstr>
  </property>
  <property fmtid="{D5CDD505-2E9C-101B-9397-08002B2CF9AE}" pid="11" name="MSIP_Label_9811530c-902c-4b75-8616-d6c82cd1332a_SiteId">
    <vt:lpwstr>bf86fbdb-f8c2-440e-923c-05a60dc2bc9b</vt:lpwstr>
  </property>
  <property fmtid="{D5CDD505-2E9C-101B-9397-08002B2CF9AE}" pid="12" name="MSIP_Label_9811530c-902c-4b75-8616-d6c82cd1332a_Owner">
    <vt:lpwstr>E348398@edp.pt</vt:lpwstr>
  </property>
  <property fmtid="{D5CDD505-2E9C-101B-9397-08002B2CF9AE}" pid="13" name="MSIP_Label_9811530c-902c-4b75-8616-d6c82cd1332a_SetDate">
    <vt:lpwstr>2018-08-03T08:59:30.4798473Z</vt:lpwstr>
  </property>
  <property fmtid="{D5CDD505-2E9C-101B-9397-08002B2CF9AE}" pid="14" name="MSIP_Label_9811530c-902c-4b75-8616-d6c82cd1332a_Name">
    <vt:lpwstr>No personal data</vt:lpwstr>
  </property>
  <property fmtid="{D5CDD505-2E9C-101B-9397-08002B2CF9AE}" pid="15" name="MSIP_Label_9811530c-902c-4b75-8616-d6c82cd1332a_Application">
    <vt:lpwstr>Microsoft Azure Information Protection</vt:lpwstr>
  </property>
  <property fmtid="{D5CDD505-2E9C-101B-9397-08002B2CF9AE}" pid="16" name="MSIP_Label_9811530c-902c-4b75-8616-d6c82cd1332a_Parent">
    <vt:lpwstr>f7f8580f-1005-4a37-8c38-a5a2bd628a66</vt:lpwstr>
  </property>
  <property fmtid="{D5CDD505-2E9C-101B-9397-08002B2CF9AE}" pid="17" name="MSIP_Label_9811530c-902c-4b75-8616-d6c82cd1332a_Extended_MSFT_Method">
    <vt:lpwstr>Automatic</vt:lpwstr>
  </property>
  <property fmtid="{D5CDD505-2E9C-101B-9397-08002B2CF9AE}" pid="18" name="Sensitivity">
    <vt:lpwstr>Public No personal data</vt:lpwstr>
  </property>
</Properties>
</file>